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Лист1!$17:$21</definedName>
  </definedNames>
  <calcPr calcId="124519"/>
</workbook>
</file>

<file path=xl/calcChain.xml><?xml version="1.0" encoding="utf-8"?>
<calcChain xmlns="http://schemas.openxmlformats.org/spreadsheetml/2006/main">
  <c r="R22" i="1"/>
  <c r="Q22"/>
  <c r="P22"/>
  <c r="O22"/>
  <c r="I22"/>
  <c r="J22"/>
  <c r="L22"/>
  <c r="K22"/>
  <c r="M22"/>
  <c r="M24" s="1"/>
  <c r="U23" l="1"/>
  <c r="U25"/>
  <c r="U31" s="1"/>
  <c r="U26"/>
  <c r="U27"/>
  <c r="U28"/>
  <c r="U29"/>
  <c r="U30"/>
  <c r="U22"/>
  <c r="O31"/>
  <c r="P31"/>
  <c r="Q31"/>
  <c r="R31"/>
  <c r="O24"/>
  <c r="O32" s="1"/>
  <c r="P24"/>
  <c r="Q24"/>
  <c r="R24"/>
  <c r="G32"/>
  <c r="H32"/>
  <c r="E31"/>
  <c r="F31"/>
  <c r="I31"/>
  <c r="J31"/>
  <c r="K31"/>
  <c r="L31"/>
  <c r="M31"/>
  <c r="M32" s="1"/>
  <c r="B32"/>
  <c r="E24"/>
  <c r="E32" s="1"/>
  <c r="F24"/>
  <c r="F32" s="1"/>
  <c r="I24"/>
  <c r="I32" s="1"/>
  <c r="J24"/>
  <c r="J32" s="1"/>
  <c r="K24"/>
  <c r="K32" s="1"/>
  <c r="L24"/>
  <c r="L32" s="1"/>
  <c r="S24"/>
  <c r="S32" s="1"/>
  <c r="T24"/>
  <c r="T32" s="1"/>
  <c r="U24" l="1"/>
  <c r="U32" s="1"/>
  <c r="Q32"/>
  <c r="P32"/>
  <c r="R32"/>
</calcChain>
</file>

<file path=xl/sharedStrings.xml><?xml version="1.0" encoding="utf-8"?>
<sst xmlns="http://schemas.openxmlformats.org/spreadsheetml/2006/main" count="52" uniqueCount="45">
  <si>
    <t>Форма N 3-ГЛР</t>
  </si>
  <si>
    <t>Состав земель лесного фонда и земель иных категорий, на которых расположены леса</t>
  </si>
  <si>
    <t>Наименование муниципального района (городского округа)</t>
  </si>
  <si>
    <t>Площадь муниципального района (городского округа),кв.км</t>
  </si>
  <si>
    <t>Наименование категории земель, на которой расположено лесничество (лесопарк)</t>
  </si>
  <si>
    <t>Наименование участкового лесничества</t>
  </si>
  <si>
    <t>Площадь земель, на которых расположены леса</t>
  </si>
  <si>
    <t>Лесистость территории, %</t>
  </si>
  <si>
    <t>Запас древесины</t>
  </si>
  <si>
    <t>Кроме того, площадь лесов, в отношении которых лесоустройство не проводилось</t>
  </si>
  <si>
    <t>Всего площадь лесов</t>
  </si>
  <si>
    <t>всего лесов, в отношении которых имеются материалы лесоустройства</t>
  </si>
  <si>
    <t>в том числе по целевому назначению лесов</t>
  </si>
  <si>
    <t>лесные земли</t>
  </si>
  <si>
    <t>в том числе занятые лесными насаждениями (покрытые лесной растительностью)</t>
  </si>
  <si>
    <t>защитные</t>
  </si>
  <si>
    <t>эксплуатационные</t>
  </si>
  <si>
    <t>резервные</t>
  </si>
  <si>
    <t>всего</t>
  </si>
  <si>
    <t>из них лесными насаждениями с преобладанием древесных пород</t>
  </si>
  <si>
    <t>общий</t>
  </si>
  <si>
    <t>в том числе лесных насаждений с преобладанием древесных пород</t>
  </si>
  <si>
    <t>хвойных</t>
  </si>
  <si>
    <t>твердолиственных</t>
  </si>
  <si>
    <t>мягколиственных</t>
  </si>
  <si>
    <t>Итого по лесничеству (лесопарку):</t>
  </si>
  <si>
    <t>Всего по муниципальному району (городскому округу):</t>
  </si>
  <si>
    <t>Добровский район</t>
  </si>
  <si>
    <t>Земли лесного фонда</t>
  </si>
  <si>
    <t>Земли населенных пунктов, на которых расположены городские леса</t>
  </si>
  <si>
    <t>Лебедянский район</t>
  </si>
  <si>
    <t>Итого по Добровскому району</t>
  </si>
  <si>
    <t>Итого по Лебедянскому району</t>
  </si>
  <si>
    <t>Всего</t>
  </si>
  <si>
    <t xml:space="preserve"> </t>
  </si>
  <si>
    <t xml:space="preserve">                                                            (дата)</t>
  </si>
  <si>
    <t>В разбивке этой форме по м3 не идет на 1 м3  этот 1 м3 ПРОЧИЕ ДРЕВЕСНЫЕ ПОРОДЫ Яблоня, Ива, Лещина</t>
  </si>
  <si>
    <r>
      <t xml:space="preserve">                                                    на </t>
    </r>
    <r>
      <rPr>
        <b/>
        <u/>
        <sz val="11"/>
        <color theme="1"/>
        <rFont val="Times New Roman"/>
        <family val="1"/>
        <charset val="204"/>
      </rPr>
      <t>1 января 2018 года</t>
    </r>
  </si>
  <si>
    <r>
      <t xml:space="preserve">Наименование субъекта Российской Федерации </t>
    </r>
    <r>
      <rPr>
        <b/>
        <u/>
        <sz val="11"/>
        <color theme="1"/>
        <rFont val="Times New Roman"/>
        <family val="1"/>
        <charset val="204"/>
      </rPr>
      <t xml:space="preserve">  Липецкая область</t>
    </r>
  </si>
  <si>
    <r>
      <t xml:space="preserve">Наименование лесничества (лесопарка)        </t>
    </r>
    <r>
      <rPr>
        <b/>
        <u/>
        <sz val="11"/>
        <color theme="1"/>
        <rFont val="Times New Roman"/>
        <family val="1"/>
        <charset val="204"/>
      </rPr>
      <t xml:space="preserve">Добровское </t>
    </r>
  </si>
  <si>
    <r>
      <t>Единицы измерения: площадь - га</t>
    </r>
    <r>
      <rPr>
        <sz val="12"/>
        <color rgb="FF106BBE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(тыс. га</t>
    </r>
    <r>
      <rPr>
        <sz val="12"/>
        <color rgb="FF106BBE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), запас - тыс. куб. м* (млн. куб. м**)</t>
    </r>
  </si>
  <si>
    <t xml:space="preserve">           Приложение 3</t>
  </si>
  <si>
    <t>к приказу Минприроды России</t>
  </si>
  <si>
    <t>от 06.10.2016 № 514</t>
  </si>
  <si>
    <t>от         №_________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</si>
</sst>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0" zoomScaleNormal="80" workbookViewId="0">
      <selection activeCell="V1" sqref="V1:X3"/>
    </sheetView>
  </sheetViews>
  <sheetFormatPr defaultRowHeight="15"/>
  <cols>
    <col min="1" max="1" width="17.5703125" customWidth="1"/>
    <col min="2" max="2" width="16" customWidth="1"/>
    <col min="3" max="3" width="15" customWidth="1"/>
    <col min="4" max="4" width="8.5703125" customWidth="1"/>
    <col min="5" max="5" width="19.7109375" bestFit="1" customWidth="1"/>
    <col min="6" max="6" width="7.28515625" customWidth="1"/>
    <col min="7" max="7" width="6.5703125" customWidth="1"/>
    <col min="8" max="8" width="11.7109375" customWidth="1"/>
    <col min="9" max="10" width="7.5703125" customWidth="1"/>
    <col min="11" max="11" width="7" customWidth="1"/>
    <col min="12" max="12" width="7.28515625" customWidth="1"/>
    <col min="13" max="13" width="6.7109375" customWidth="1"/>
    <col min="14" max="14" width="6.140625" customWidth="1"/>
    <col min="15" max="16" width="7.5703125" customWidth="1"/>
    <col min="17" max="18" width="7" customWidth="1"/>
    <col min="19" max="19" width="5.7109375" customWidth="1"/>
    <col min="20" max="20" width="10.28515625" customWidth="1"/>
    <col min="21" max="21" width="14" customWidth="1"/>
    <col min="22" max="22" width="21.85546875" customWidth="1"/>
  </cols>
  <sheetData>
    <row r="1" spans="1:23">
      <c r="V1" t="s">
        <v>41</v>
      </c>
    </row>
    <row r="2" spans="1:23">
      <c r="V2" t="s">
        <v>42</v>
      </c>
    </row>
    <row r="3" spans="1:23">
      <c r="V3" t="s">
        <v>43</v>
      </c>
      <c r="W3" t="s">
        <v>44</v>
      </c>
    </row>
    <row r="5" spans="1:23" ht="15.75">
      <c r="A5" s="1"/>
    </row>
    <row r="6" spans="1:23" ht="15.7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15.75">
      <c r="A7" s="1"/>
    </row>
    <row r="8" spans="1:23" ht="15.75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ht="15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3">
      <c r="A11" s="5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3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3">
      <c r="A13" s="5" t="s">
        <v>38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3">
      <c r="A14" s="5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3" ht="15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3" ht="15.75">
      <c r="A16" s="14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>
      <c r="A17" s="19" t="s">
        <v>2</v>
      </c>
      <c r="B17" s="19" t="s">
        <v>3</v>
      </c>
      <c r="C17" s="19" t="s">
        <v>4</v>
      </c>
      <c r="D17" s="19" t="s">
        <v>5</v>
      </c>
      <c r="E17" s="17" t="s">
        <v>6</v>
      </c>
      <c r="F17" s="17"/>
      <c r="G17" s="17"/>
      <c r="H17" s="17"/>
      <c r="I17" s="17"/>
      <c r="J17" s="17"/>
      <c r="K17" s="17"/>
      <c r="L17" s="17"/>
      <c r="M17" s="17"/>
      <c r="N17" s="19" t="s">
        <v>7</v>
      </c>
      <c r="O17" s="17" t="s">
        <v>8</v>
      </c>
      <c r="P17" s="17"/>
      <c r="Q17" s="17"/>
      <c r="R17" s="17"/>
      <c r="S17" s="18" t="s">
        <v>9</v>
      </c>
      <c r="T17" s="18"/>
      <c r="U17" s="17" t="s">
        <v>10</v>
      </c>
    </row>
    <row r="18" spans="1:21" ht="73.5" customHeight="1">
      <c r="A18" s="20"/>
      <c r="B18" s="20"/>
      <c r="C18" s="20"/>
      <c r="D18" s="20"/>
      <c r="E18" s="17" t="s">
        <v>11</v>
      </c>
      <c r="F18" s="17" t="s">
        <v>12</v>
      </c>
      <c r="G18" s="17"/>
      <c r="H18" s="17"/>
      <c r="I18" s="17" t="s">
        <v>13</v>
      </c>
      <c r="J18" s="17" t="s">
        <v>14</v>
      </c>
      <c r="K18" s="17"/>
      <c r="L18" s="17"/>
      <c r="M18" s="17"/>
      <c r="N18" s="20"/>
      <c r="O18" s="17"/>
      <c r="P18" s="17"/>
      <c r="Q18" s="17"/>
      <c r="R18" s="17"/>
      <c r="S18" s="18"/>
      <c r="T18" s="18"/>
      <c r="U18" s="17"/>
    </row>
    <row r="19" spans="1:21">
      <c r="A19" s="20"/>
      <c r="B19" s="20"/>
      <c r="C19" s="20"/>
      <c r="D19" s="20"/>
      <c r="E19" s="17"/>
      <c r="F19" s="17" t="s">
        <v>15</v>
      </c>
      <c r="G19" s="17" t="s">
        <v>16</v>
      </c>
      <c r="H19" s="17" t="s">
        <v>17</v>
      </c>
      <c r="I19" s="17"/>
      <c r="J19" s="17" t="s">
        <v>18</v>
      </c>
      <c r="K19" s="17" t="s">
        <v>19</v>
      </c>
      <c r="L19" s="17"/>
      <c r="M19" s="17"/>
      <c r="N19" s="20"/>
      <c r="O19" s="17" t="s">
        <v>20</v>
      </c>
      <c r="P19" s="17" t="s">
        <v>21</v>
      </c>
      <c r="Q19" s="17"/>
      <c r="R19" s="17"/>
      <c r="S19" s="17" t="s">
        <v>18</v>
      </c>
      <c r="T19" s="18" t="s">
        <v>14</v>
      </c>
      <c r="U19" s="17"/>
    </row>
    <row r="20" spans="1:21" ht="156" customHeight="1">
      <c r="A20" s="21"/>
      <c r="B20" s="21"/>
      <c r="C20" s="21"/>
      <c r="D20" s="21"/>
      <c r="E20" s="17"/>
      <c r="F20" s="17"/>
      <c r="G20" s="17"/>
      <c r="H20" s="17"/>
      <c r="I20" s="17"/>
      <c r="J20" s="17"/>
      <c r="K20" s="7" t="s">
        <v>22</v>
      </c>
      <c r="L20" s="7" t="s">
        <v>23</v>
      </c>
      <c r="M20" s="7" t="s">
        <v>24</v>
      </c>
      <c r="N20" s="21"/>
      <c r="O20" s="17"/>
      <c r="P20" s="7" t="s">
        <v>22</v>
      </c>
      <c r="Q20" s="7" t="s">
        <v>23</v>
      </c>
      <c r="R20" s="7" t="s">
        <v>24</v>
      </c>
      <c r="S20" s="17"/>
      <c r="T20" s="18"/>
      <c r="U20" s="17"/>
    </row>
    <row r="21" spans="1:21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7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7">
        <v>21</v>
      </c>
    </row>
    <row r="22" spans="1:21" ht="30.75" customHeight="1">
      <c r="A22" s="8" t="s">
        <v>27</v>
      </c>
      <c r="B22" s="7"/>
      <c r="C22" s="8" t="s">
        <v>28</v>
      </c>
      <c r="D22" s="8"/>
      <c r="E22" s="9">
        <v>28408</v>
      </c>
      <c r="F22" s="7">
        <v>28408</v>
      </c>
      <c r="G22" s="7"/>
      <c r="H22" s="7"/>
      <c r="I22" s="7">
        <f>26484-538</f>
        <v>25946</v>
      </c>
      <c r="J22" s="7">
        <f>22284-526</f>
        <v>21758</v>
      </c>
      <c r="K22" s="7">
        <f>10042-102</f>
        <v>9940</v>
      </c>
      <c r="L22" s="7">
        <f>4108-377</f>
        <v>3731</v>
      </c>
      <c r="M22" s="7">
        <f>8114-47</f>
        <v>8067</v>
      </c>
      <c r="N22" s="7"/>
      <c r="O22" s="9">
        <f>3627.6-O25</f>
        <v>3523.2</v>
      </c>
      <c r="P22" s="9">
        <f>2086.3-P25</f>
        <v>2061.5</v>
      </c>
      <c r="Q22" s="9">
        <f>709-Q25</f>
        <v>636.9</v>
      </c>
      <c r="R22" s="9">
        <f>831.2-R25</f>
        <v>823.7</v>
      </c>
      <c r="S22" s="9"/>
      <c r="T22" s="9"/>
      <c r="U22" s="9">
        <f>E22+S22</f>
        <v>28408</v>
      </c>
    </row>
    <row r="23" spans="1:21" ht="99.75" customHeight="1">
      <c r="A23" s="8"/>
      <c r="B23" s="7"/>
      <c r="C23" s="8" t="s">
        <v>29</v>
      </c>
      <c r="D23" s="8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>
        <v>20</v>
      </c>
      <c r="T23" s="7">
        <v>20</v>
      </c>
      <c r="U23" s="7">
        <f t="shared" ref="U23:U30" si="0">E23+S23</f>
        <v>20</v>
      </c>
    </row>
    <row r="24" spans="1:21" ht="42.75" customHeight="1">
      <c r="A24" s="8" t="s">
        <v>31</v>
      </c>
      <c r="B24" s="7">
        <v>1315</v>
      </c>
      <c r="C24" s="8"/>
      <c r="D24" s="8"/>
      <c r="E24" s="9">
        <f t="shared" ref="E24:U24" si="1">E23+E22</f>
        <v>28408</v>
      </c>
      <c r="F24" s="7">
        <f t="shared" si="1"/>
        <v>28408</v>
      </c>
      <c r="G24" s="7"/>
      <c r="H24" s="7"/>
      <c r="I24" s="7">
        <f t="shared" si="1"/>
        <v>25946</v>
      </c>
      <c r="J24" s="7">
        <f t="shared" si="1"/>
        <v>21758</v>
      </c>
      <c r="K24" s="7">
        <f t="shared" si="1"/>
        <v>9940</v>
      </c>
      <c r="L24" s="7">
        <f t="shared" si="1"/>
        <v>3731</v>
      </c>
      <c r="M24" s="7">
        <f>M23+M22</f>
        <v>8067</v>
      </c>
      <c r="N24" s="7">
        <v>16.600000000000001</v>
      </c>
      <c r="O24" s="7">
        <f t="shared" ref="O24:R24" si="2">O23+O22</f>
        <v>3523.2</v>
      </c>
      <c r="P24" s="7">
        <f t="shared" si="2"/>
        <v>2061.5</v>
      </c>
      <c r="Q24" s="7">
        <f t="shared" si="2"/>
        <v>636.9</v>
      </c>
      <c r="R24" s="7">
        <f t="shared" si="2"/>
        <v>823.7</v>
      </c>
      <c r="S24" s="9">
        <f t="shared" si="1"/>
        <v>20</v>
      </c>
      <c r="T24" s="7">
        <f t="shared" si="1"/>
        <v>20</v>
      </c>
      <c r="U24" s="7">
        <f t="shared" si="1"/>
        <v>28428</v>
      </c>
    </row>
    <row r="25" spans="1:21" ht="31.5" customHeight="1">
      <c r="A25" s="8" t="s">
        <v>30</v>
      </c>
      <c r="B25" s="7"/>
      <c r="C25" s="8" t="s">
        <v>28</v>
      </c>
      <c r="D25" s="8"/>
      <c r="E25" s="9">
        <v>550</v>
      </c>
      <c r="F25" s="7">
        <v>550</v>
      </c>
      <c r="G25" s="7"/>
      <c r="H25" s="7"/>
      <c r="I25" s="7">
        <v>538</v>
      </c>
      <c r="J25" s="7">
        <v>526</v>
      </c>
      <c r="K25" s="7">
        <v>102</v>
      </c>
      <c r="L25" s="7">
        <v>377</v>
      </c>
      <c r="M25" s="7">
        <v>47</v>
      </c>
      <c r="N25" s="7"/>
      <c r="O25" s="7">
        <v>104.4</v>
      </c>
      <c r="P25" s="7">
        <v>24.8</v>
      </c>
      <c r="Q25" s="7">
        <v>72.099999999999994</v>
      </c>
      <c r="R25" s="7">
        <v>7.5</v>
      </c>
      <c r="S25" s="9"/>
      <c r="T25" s="7"/>
      <c r="U25" s="7">
        <f t="shared" si="0"/>
        <v>550</v>
      </c>
    </row>
    <row r="26" spans="1:21" ht="45" hidden="1">
      <c r="A26" s="10" t="s">
        <v>25</v>
      </c>
      <c r="B26" s="7"/>
      <c r="C26" s="8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7"/>
      <c r="U26" s="7">
        <f t="shared" si="0"/>
        <v>0</v>
      </c>
    </row>
    <row r="27" spans="1:21" hidden="1">
      <c r="A27" s="10" t="s">
        <v>27</v>
      </c>
      <c r="B27" s="7"/>
      <c r="C27" s="8"/>
      <c r="D27" s="8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7"/>
      <c r="U27" s="7">
        <f t="shared" si="0"/>
        <v>0</v>
      </c>
    </row>
    <row r="28" spans="1:21" hidden="1">
      <c r="A28" s="10"/>
      <c r="B28" s="7"/>
      <c r="C28" s="8"/>
      <c r="D28" s="8"/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  <c r="T28" s="7"/>
      <c r="U28" s="7">
        <f t="shared" si="0"/>
        <v>0</v>
      </c>
    </row>
    <row r="29" spans="1:21" hidden="1">
      <c r="A29" s="8"/>
      <c r="B29" s="7"/>
      <c r="C29" s="8"/>
      <c r="D29" s="8"/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  <c r="T29" s="7"/>
      <c r="U29" s="7">
        <f t="shared" si="0"/>
        <v>0</v>
      </c>
    </row>
    <row r="30" spans="1:21" ht="75" hidden="1">
      <c r="A30" s="10" t="s">
        <v>26</v>
      </c>
      <c r="B30" s="7"/>
      <c r="C30" s="8"/>
      <c r="D30" s="8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9"/>
      <c r="T30" s="7"/>
      <c r="U30" s="7">
        <f t="shared" si="0"/>
        <v>0</v>
      </c>
    </row>
    <row r="31" spans="1:21" ht="48" customHeight="1">
      <c r="A31" s="11" t="s">
        <v>32</v>
      </c>
      <c r="B31" s="7">
        <v>6</v>
      </c>
      <c r="C31" s="8"/>
      <c r="D31" s="8"/>
      <c r="E31" s="9">
        <f t="shared" ref="E31:U31" si="3">E25</f>
        <v>550</v>
      </c>
      <c r="F31" s="7">
        <f t="shared" si="3"/>
        <v>550</v>
      </c>
      <c r="G31" s="7"/>
      <c r="H31" s="7"/>
      <c r="I31" s="7">
        <f t="shared" si="3"/>
        <v>538</v>
      </c>
      <c r="J31" s="7">
        <f t="shared" si="3"/>
        <v>526</v>
      </c>
      <c r="K31" s="7">
        <f t="shared" si="3"/>
        <v>102</v>
      </c>
      <c r="L31" s="7">
        <f t="shared" si="3"/>
        <v>377</v>
      </c>
      <c r="M31" s="7">
        <f t="shared" si="3"/>
        <v>47</v>
      </c>
      <c r="N31" s="7">
        <v>87.7</v>
      </c>
      <c r="O31" s="7">
        <f t="shared" si="3"/>
        <v>104.4</v>
      </c>
      <c r="P31" s="7">
        <f t="shared" si="3"/>
        <v>24.8</v>
      </c>
      <c r="Q31" s="7">
        <f t="shared" si="3"/>
        <v>72.099999999999994</v>
      </c>
      <c r="R31" s="7">
        <f t="shared" si="3"/>
        <v>7.5</v>
      </c>
      <c r="S31" s="9"/>
      <c r="T31" s="7"/>
      <c r="U31" s="7">
        <f t="shared" si="3"/>
        <v>550</v>
      </c>
    </row>
    <row r="32" spans="1:21" s="2" customFormat="1">
      <c r="A32" s="12" t="s">
        <v>33</v>
      </c>
      <c r="B32" s="13">
        <f>B31+B24</f>
        <v>1321</v>
      </c>
      <c r="C32" s="8"/>
      <c r="D32" s="8"/>
      <c r="E32" s="9">
        <f t="shared" ref="E32" si="4">E31+E24</f>
        <v>28958</v>
      </c>
      <c r="F32" s="13">
        <f>F31+F24</f>
        <v>28958</v>
      </c>
      <c r="G32" s="13">
        <f t="shared" ref="G32" si="5">G31+G24</f>
        <v>0</v>
      </c>
      <c r="H32" s="13">
        <f t="shared" ref="H32" si="6">H31+H24</f>
        <v>0</v>
      </c>
      <c r="I32" s="13">
        <f>I31+I24</f>
        <v>26484</v>
      </c>
      <c r="J32" s="13">
        <f>J31+J24</f>
        <v>22284</v>
      </c>
      <c r="K32" s="13">
        <f>K31+K24</f>
        <v>10042</v>
      </c>
      <c r="L32" s="13">
        <f>L31+L24</f>
        <v>4108</v>
      </c>
      <c r="M32" s="13">
        <f>M31+M24</f>
        <v>8114</v>
      </c>
      <c r="N32" s="13">
        <v>16.899999999999999</v>
      </c>
      <c r="O32" s="13">
        <f>O31+O24</f>
        <v>3627.6</v>
      </c>
      <c r="P32" s="13">
        <f t="shared" ref="P32:U32" si="7">P31+P24</f>
        <v>2086.3000000000002</v>
      </c>
      <c r="Q32" s="13">
        <f t="shared" si="7"/>
        <v>709</v>
      </c>
      <c r="R32" s="13">
        <f t="shared" si="7"/>
        <v>831.2</v>
      </c>
      <c r="S32" s="9">
        <f t="shared" si="7"/>
        <v>20</v>
      </c>
      <c r="T32" s="13">
        <f t="shared" si="7"/>
        <v>20</v>
      </c>
      <c r="U32" s="13">
        <f t="shared" si="7"/>
        <v>28978</v>
      </c>
    </row>
    <row r="33" spans="1:13" ht="15.75">
      <c r="A33" s="1"/>
    </row>
    <row r="34" spans="1:13" ht="15.75">
      <c r="A34" s="1"/>
    </row>
    <row r="35" spans="1:13" ht="15.75">
      <c r="A35" s="1"/>
    </row>
    <row r="37" spans="1:13" hidden="1">
      <c r="A37" s="3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E38" t="s">
        <v>34</v>
      </c>
    </row>
  </sheetData>
  <mergeCells count="25">
    <mergeCell ref="A17:A20"/>
    <mergeCell ref="B17:B20"/>
    <mergeCell ref="C17:C20"/>
    <mergeCell ref="D17:D20"/>
    <mergeCell ref="S19:S20"/>
    <mergeCell ref="N17:N20"/>
    <mergeCell ref="J19:J20"/>
    <mergeCell ref="K19:M19"/>
    <mergeCell ref="O17:R18"/>
    <mergeCell ref="A16:U16"/>
    <mergeCell ref="A6:U6"/>
    <mergeCell ref="A8:U8"/>
    <mergeCell ref="U17:U20"/>
    <mergeCell ref="E18:E20"/>
    <mergeCell ref="F18:H18"/>
    <mergeCell ref="I18:I20"/>
    <mergeCell ref="J18:M18"/>
    <mergeCell ref="F19:F20"/>
    <mergeCell ref="G19:G20"/>
    <mergeCell ref="H19:H20"/>
    <mergeCell ref="E17:M17"/>
    <mergeCell ref="T19:T20"/>
    <mergeCell ref="S17:T18"/>
    <mergeCell ref="O19:O20"/>
    <mergeCell ref="P19:R19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2018-03-20T08:04:52Z</dcterms:modified>
</cp:coreProperties>
</file>