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532" activeTab="0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'7-ОИП Раздел 1'!$17:$19</definedName>
    <definedName name="Код">"R[1]C"</definedName>
    <definedName name="_xlnm.Print_Area" localSheetId="0">'7-ОИП Раздел 1'!$A$2:$L$31</definedName>
    <definedName name="_xlnm.Print_Area" localSheetId="1">'7-ОИП Раздел 2'!$A$3:$E$24</definedName>
  </definedNames>
  <calcPr fullCalcOnLoad="1"/>
</workbook>
</file>

<file path=xl/sharedStrings.xml><?xml version="1.0" encoding="utf-8"?>
<sst xmlns="http://schemas.openxmlformats.org/spreadsheetml/2006/main" count="255" uniqueCount="132">
  <si>
    <t>лок.код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</si>
  <si>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</si>
  <si>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</si>
  <si>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</si>
  <si>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</si>
  <si>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</si>
  <si>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</si>
  <si>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</si>
  <si>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</si>
  <si>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</si>
  <si>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</si>
  <si>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</si>
  <si>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</si>
  <si>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</si>
  <si>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</si>
  <si>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</si>
  <si>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</si>
  <si>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</si>
  <si>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</si>
  <si>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</si>
  <si>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</si>
  <si>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</si>
  <si>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</si>
  <si>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</si>
  <si>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</si>
  <si>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</si>
  <si>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>10</t>
  </si>
  <si>
    <t>21</t>
  </si>
  <si>
    <t>30</t>
  </si>
  <si>
    <t>40</t>
  </si>
  <si>
    <t xml:space="preserve">Протокол контроля 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</si>
  <si>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</si>
  <si>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</si>
  <si>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</si>
  <si>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</si>
  <si>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</si>
  <si>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</si>
  <si>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</si>
  <si>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</si>
  <si>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</si>
  <si>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</si>
  <si>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</si>
  <si>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</si>
  <si>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</si>
  <si>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</si>
  <si>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</si>
  <si>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</si>
  <si>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</si>
  <si>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</si>
  <si>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</si>
  <si>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</si>
  <si>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</si>
  <si>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</si>
  <si>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</si>
  <si>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</si>
  <si>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</si>
  <si>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</si>
  <si>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</si>
  <si>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</si>
  <si>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</si>
  <si>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</si>
  <si>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</si>
  <si>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</si>
  <si>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</si>
  <si>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</si>
  <si>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</si>
  <si>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</si>
  <si>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</si>
  <si>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</si>
  <si>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</si>
  <si>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</si>
  <si>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</si>
  <si>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</si>
  <si>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</si>
  <si>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</si>
  <si>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</si>
  <si>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</si>
  <si>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</si>
  <si>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</si>
  <si>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</si>
  <si>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</si>
  <si>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</si>
  <si>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</si>
  <si>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</si>
  <si>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</si>
  <si>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</si>
  <si>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</si>
  <si>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</si>
  <si>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</si>
  <si>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</si>
  <si>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</si>
  <si>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</si>
  <si>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</si>
  <si>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</si>
  <si>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</si>
  <si>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</si>
  <si>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</si>
  <si>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</si>
  <si>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</si>
  <si>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</si>
  <si>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</si>
  <si>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</si>
  <si>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</si>
  <si>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из них перешло в категорию крупных</t>
  </si>
  <si>
    <t>32</t>
  </si>
  <si>
    <t>Средняя площадь одного пожара, из указанных в строке 20</t>
  </si>
  <si>
    <t>70</t>
  </si>
  <si>
    <t>71</t>
  </si>
  <si>
    <t>из них лесных пожаров, затухших в силу естественных факторов</t>
  </si>
  <si>
    <t>80</t>
  </si>
  <si>
    <t>стр.30&gt;=стр.32</t>
  </si>
  <si>
    <t>б) Лесные пожары, возникшие в зоне контроля, работы по тушению которых прекращены, приостановлены решением КЧСиПБ</t>
  </si>
  <si>
    <t>стр.20&gt;=стр.21</t>
  </si>
  <si>
    <t>стр.20&gt;=стр.30</t>
  </si>
  <si>
    <t>стр.70&gt;=стр.71</t>
  </si>
  <si>
    <t>Раздел 1. Сведения о возникновении лесных пожаров и их тушении с учетом целевого назначения лесов</t>
  </si>
  <si>
    <t>в том числе:
а) Лесные пожары, по которым осуществлялись мероприятия по тушению</t>
  </si>
  <si>
    <t>стр.21&gt;=стр.32</t>
  </si>
  <si>
    <t xml:space="preserve">Возникло лесных пожаров, всего  </t>
  </si>
  <si>
    <t xml:space="preserve">Ликвидировано лесных пожаров, указанных в строке 20  </t>
  </si>
  <si>
    <t xml:space="preserve">    в том числе в течение суток  </t>
  </si>
  <si>
    <t xml:space="preserve">    из строки 30 крупных пожаров   </t>
  </si>
  <si>
    <t>Удельный вес пожаров, ликвидирован-
ных в течение суток, в общем коли-
честве возникших пожаров, указанных в строке 20, %</t>
  </si>
  <si>
    <t>Удельный вес крупных пожаров в общем количестве возникших пожаров, указанных в строке 20, %</t>
  </si>
  <si>
    <t>030</t>
  </si>
  <si>
    <t>03005</t>
  </si>
  <si>
    <t>июнь</t>
  </si>
  <si>
    <t>8(47467)95814</t>
  </si>
  <si>
    <t>Управление лесного хозяйства Липецкой области</t>
  </si>
  <si>
    <t>Соколов В.Н.</t>
  </si>
  <si>
    <t>консультант</t>
  </si>
  <si>
    <t>Демидов К.В.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</si>
</sst>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 ;[Red]\-0\ "/>
    <numFmt numFmtId="173" formatCode="#,##0_ ;[Red]\-#,##0\ "/>
    <numFmt numFmtId="174" formatCode="#,##0.0_ ;[Red]\-#,##0.0\ "/>
    <numFmt numFmtId="175" formatCode="0.0_ ;[Red]\-0.0\ "/>
    <numFmt numFmtId="176" formatCode="#,##0.0"/>
    <numFmt numFmtId="177" formatCode="_(* #,##0_);_(* \(#,##0\);_(* &quot;-&quot;_);_(@_)"/>
    <numFmt numFmtId="178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Times New Roman"/>
      <family val="2"/>
    </font>
    <font>
      <b/>
      <sz val="12"/>
      <color indexed="10"/>
      <name val="Arial Cyr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9"/>
      <color rgb="FFFF0000"/>
      <name val="Arial Cyr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17" borderId="0" applyNumberFormat="0" applyBorder="0" applyAlignment="0" applyProtection="0"/>
    <xf numFmtId="0" fontId="51" fillId="27" borderId="0" applyNumberFormat="0" applyBorder="0" applyAlignment="0" applyProtection="0"/>
    <xf numFmtId="0" fontId="27" fillId="19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31" borderId="0" applyNumberFormat="0" applyBorder="0" applyAlignment="0" applyProtection="0"/>
    <xf numFmtId="0" fontId="51" fillId="32" borderId="0" applyNumberFormat="0" applyBorder="0" applyAlignment="0" applyProtection="0"/>
    <xf numFmtId="0" fontId="27" fillId="33" borderId="0" applyNumberFormat="0" applyBorder="0" applyAlignment="0" applyProtection="0"/>
    <xf numFmtId="0" fontId="51" fillId="34" borderId="0" applyNumberFormat="0" applyBorder="0" applyAlignment="0" applyProtection="0"/>
    <xf numFmtId="0" fontId="27" fillId="35" borderId="0" applyNumberFormat="0" applyBorder="0" applyAlignment="0" applyProtection="0"/>
    <xf numFmtId="0" fontId="51" fillId="36" borderId="0" applyNumberFormat="0" applyBorder="0" applyAlignment="0" applyProtection="0"/>
    <xf numFmtId="0" fontId="27" fillId="37" borderId="0" applyNumberFormat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51" fillId="40" borderId="0" applyNumberFormat="0" applyBorder="0" applyAlignment="0" applyProtection="0"/>
    <xf numFmtId="0" fontId="27" fillId="29" borderId="0" applyNumberFormat="0" applyBorder="0" applyAlignment="0" applyProtection="0"/>
    <xf numFmtId="0" fontId="51" fillId="41" borderId="0" applyNumberFormat="0" applyBorder="0" applyAlignment="0" applyProtection="0"/>
    <xf numFmtId="0" fontId="27" fillId="31" borderId="0" applyNumberFormat="0" applyBorder="0" applyAlignment="0" applyProtection="0"/>
    <xf numFmtId="0" fontId="51" fillId="42" borderId="0" applyNumberFormat="0" applyBorder="0" applyAlignment="0" applyProtection="0"/>
    <xf numFmtId="0" fontId="27" fillId="43" borderId="0" applyNumberFormat="0" applyBorder="0" applyAlignment="0" applyProtection="0"/>
    <xf numFmtId="0" fontId="52" fillId="44" borderId="1" applyNumberFormat="0" applyAlignment="0" applyProtection="0"/>
    <xf numFmtId="0" fontId="28" fillId="13" borderId="2" applyNumberFormat="0" applyAlignment="0" applyProtection="0"/>
    <xf numFmtId="0" fontId="53" fillId="45" borderId="3" applyNumberFormat="0" applyAlignment="0" applyProtection="0"/>
    <xf numFmtId="0" fontId="29" fillId="46" borderId="4" applyNumberFormat="0" applyAlignment="0" applyProtection="0"/>
    <xf numFmtId="0" fontId="54" fillId="45" borderId="1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47" borderId="13" applyNumberFormat="0" applyAlignment="0" applyProtection="0"/>
    <xf numFmtId="0" fontId="36" fillId="48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51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4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43" fillId="7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16" fillId="0" borderId="0" xfId="91" applyFont="1" applyFill="1" applyBorder="1" applyAlignment="1">
      <alignment horizontal="left" wrapText="1"/>
      <protection/>
    </xf>
    <xf numFmtId="0" fontId="14" fillId="0" borderId="0" xfId="91" applyFont="1" applyFill="1" applyBorder="1" applyAlignment="1">
      <alignment horizontal="left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wrapText="1"/>
      <protection/>
    </xf>
    <xf numFmtId="0" fontId="8" fillId="0" borderId="0" xfId="91" applyFont="1" applyFill="1" applyBorder="1">
      <alignment/>
      <protection/>
    </xf>
    <xf numFmtId="0" fontId="2" fillId="0" borderId="19" xfId="9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horizontal="center" wrapText="1"/>
      <protection/>
    </xf>
    <xf numFmtId="0" fontId="8" fillId="0" borderId="0" xfId="91" applyFont="1" applyFill="1" applyBorder="1" applyAlignment="1">
      <alignment vertical="center" wrapText="1"/>
      <protection/>
    </xf>
    <xf numFmtId="49" fontId="2" fillId="0" borderId="0" xfId="91" applyNumberFormat="1" applyFont="1" applyFill="1" applyBorder="1" applyAlignment="1">
      <alignment horizontal="center" wrapText="1"/>
      <protection/>
    </xf>
    <xf numFmtId="0" fontId="6" fillId="0" borderId="0" xfId="91" applyFont="1" applyFill="1" applyBorder="1" applyAlignment="1">
      <alignment horizontal="center"/>
      <protection/>
    </xf>
    <xf numFmtId="0" fontId="22" fillId="0" borderId="0" xfId="91" applyNumberFormat="1" applyFont="1" applyFill="1" applyBorder="1" applyAlignment="1" applyProtection="1">
      <alignment wrapText="1"/>
      <protection locked="0"/>
    </xf>
    <xf numFmtId="0" fontId="68" fillId="0" borderId="0" xfId="91" applyFont="1" applyFill="1" applyBorder="1" applyAlignment="1">
      <alignment wrapText="1"/>
      <protection/>
    </xf>
    <xf numFmtId="0" fontId="2" fillId="0" borderId="19" xfId="91" applyFont="1" applyFill="1" applyBorder="1" applyAlignment="1">
      <alignment horizontal="center" wrapText="1"/>
      <protection/>
    </xf>
    <xf numFmtId="0" fontId="2" fillId="0" borderId="0" xfId="91" applyFont="1" applyFill="1" applyBorder="1">
      <alignment/>
      <protection/>
    </xf>
    <xf numFmtId="0" fontId="2" fillId="0" borderId="19" xfId="91" applyFont="1" applyBorder="1" applyAlignment="1">
      <alignment horizontal="center" vertical="center" wrapText="1"/>
      <protection/>
    </xf>
    <xf numFmtId="3" fontId="13" fillId="0" borderId="19" xfId="91" applyNumberFormat="1" applyFont="1" applyFill="1" applyBorder="1" applyAlignment="1" applyProtection="1">
      <alignment/>
      <protection locked="0"/>
    </xf>
    <xf numFmtId="174" fontId="13" fillId="0" borderId="19" xfId="91" applyNumberFormat="1" applyFont="1" applyFill="1" applyBorder="1" applyAlignment="1" applyProtection="1">
      <alignment horizontal="center" vertical="center"/>
      <protection/>
    </xf>
    <xf numFmtId="176" fontId="13" fillId="0" borderId="19" xfId="91" applyNumberFormat="1" applyFont="1" applyFill="1" applyBorder="1" applyAlignment="1" applyProtection="1">
      <alignment/>
      <protection locked="0"/>
    </xf>
    <xf numFmtId="173" fontId="2" fillId="7" borderId="19" xfId="91" applyNumberForma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173" fontId="13" fillId="0" borderId="19" xfId="91" applyNumberFormat="1" applyFont="1" applyFill="1" applyBorder="1" applyAlignment="1" applyProtection="1">
      <alignment horizontal="center" vertical="center"/>
      <protection/>
    </xf>
    <xf numFmtId="49" fontId="24" fillId="0" borderId="19" xfId="91" applyNumberFormat="1" applyFont="1" applyFill="1" applyBorder="1" applyAlignment="1">
      <alignment horizontal="center" wrapText="1"/>
      <protection/>
    </xf>
    <xf numFmtId="0" fontId="13" fillId="0" borderId="19" xfId="91" applyFont="1" applyFill="1" applyBorder="1" applyAlignment="1" applyProtection="1">
      <alignment horizontal="center" vertical="center"/>
      <protection/>
    </xf>
    <xf numFmtId="0" fontId="2" fillId="0" borderId="0" xfId="91" applyFont="1" applyFill="1" applyBorder="1" applyAlignment="1">
      <alignment horizontal="center" wrapText="1"/>
      <protection/>
    </xf>
    <xf numFmtId="174" fontId="2" fillId="0" borderId="0" xfId="91" applyNumberFormat="1" applyFont="1" applyFill="1" applyBorder="1" applyAlignment="1" applyProtection="1">
      <alignment horizontal="center" wrapText="1"/>
      <protection locked="0"/>
    </xf>
    <xf numFmtId="49" fontId="2" fillId="0" borderId="0" xfId="91" applyNumberFormat="1" applyFont="1" applyFill="1" applyAlignment="1">
      <alignment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49" fontId="2" fillId="0" borderId="0" xfId="91" applyNumberFormat="1" applyFont="1" applyFill="1" applyBorder="1" applyAlignment="1" applyProtection="1">
      <alignment/>
      <protection locked="0"/>
    </xf>
    <xf numFmtId="0" fontId="2" fillId="0" borderId="0" xfId="91" applyFont="1" applyFill="1" applyAlignment="1">
      <alignment/>
      <protection/>
    </xf>
    <xf numFmtId="0" fontId="2" fillId="0" borderId="0" xfId="91" applyFont="1" applyFill="1" applyBorder="1" applyAlignment="1">
      <alignment vertical="top"/>
      <protection/>
    </xf>
    <xf numFmtId="0" fontId="2" fillId="0" borderId="21" xfId="91" applyFont="1" applyFill="1" applyBorder="1" applyAlignment="1">
      <alignment horizontal="center" vertical="top"/>
      <protection/>
    </xf>
    <xf numFmtId="0" fontId="2" fillId="0" borderId="0" xfId="91" applyFont="1" applyFill="1" applyBorder="1" applyAlignment="1">
      <alignment vertical="center" wrapText="1"/>
      <protection/>
    </xf>
    <xf numFmtId="176" fontId="18" fillId="0" borderId="0" xfId="91" applyNumberFormat="1" applyFont="1" applyFill="1" applyBorder="1" applyAlignment="1" applyProtection="1">
      <alignment horizontal="center"/>
      <protection locked="0"/>
    </xf>
    <xf numFmtId="49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vertical="top"/>
      <protection/>
    </xf>
    <xf numFmtId="0" fontId="25" fillId="0" borderId="0" xfId="91" applyFont="1" applyFill="1" applyBorder="1" applyAlignment="1">
      <alignment vertical="center" wrapText="1"/>
      <protection/>
    </xf>
    <xf numFmtId="173" fontId="2" fillId="0" borderId="0" xfId="91" applyNumberFormat="1" applyFont="1" applyFill="1" applyBorder="1" applyAlignment="1" applyProtection="1">
      <alignment horizontal="center" wrapText="1"/>
      <protection locked="0"/>
    </xf>
    <xf numFmtId="0" fontId="21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vertical="top" wrapText="1"/>
      <protection/>
    </xf>
    <xf numFmtId="0" fontId="26" fillId="0" borderId="0" xfId="91" applyFont="1" applyFill="1" applyBorder="1" applyAlignment="1">
      <alignment vertical="center" wrapText="1"/>
      <protection/>
    </xf>
    <xf numFmtId="0" fontId="25" fillId="0" borderId="0" xfId="91" applyFont="1" applyFill="1" applyBorder="1" applyAlignment="1">
      <alignment/>
      <protection/>
    </xf>
    <xf numFmtId="49" fontId="21" fillId="0" borderId="0" xfId="91" applyNumberFormat="1" applyFont="1" applyFill="1" applyBorder="1" applyAlignment="1">
      <alignment/>
      <protection/>
    </xf>
    <xf numFmtId="0" fontId="21" fillId="0" borderId="0" xfId="91" applyFont="1" applyFill="1" applyBorder="1">
      <alignment/>
      <protection/>
    </xf>
    <xf numFmtId="0" fontId="21" fillId="0" borderId="0" xfId="91" applyFont="1" applyFill="1" applyBorder="1" applyAlignment="1">
      <alignment vertical="center" wrapText="1"/>
      <protection/>
    </xf>
    <xf numFmtId="0" fontId="21" fillId="0" borderId="0" xfId="91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wrapText="1"/>
      <protection/>
    </xf>
    <xf numFmtId="0" fontId="2" fillId="0" borderId="0" xfId="91">
      <alignment/>
      <protection/>
    </xf>
    <xf numFmtId="49" fontId="16" fillId="0" borderId="0" xfId="91" applyNumberFormat="1" applyFont="1" applyFill="1" applyBorder="1" applyAlignment="1" applyProtection="1">
      <alignment horizontal="right" wrapText="1"/>
      <protection/>
    </xf>
    <xf numFmtId="0" fontId="4" fillId="0" borderId="0" xfId="90" applyFont="1" applyBorder="1" applyAlignment="1">
      <alignment horizontal="center"/>
      <protection/>
    </xf>
    <xf numFmtId="49" fontId="5" fillId="0" borderId="19" xfId="90" applyNumberFormat="1" applyFont="1" applyBorder="1" applyAlignment="1">
      <alignment horizontal="center"/>
      <protection/>
    </xf>
    <xf numFmtId="176" fontId="2" fillId="7" borderId="19" xfId="91" applyNumberFormat="1" applyFill="1" applyBorder="1" applyAlignment="1">
      <alignment horizontal="right" vertical="center"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20" fillId="0" borderId="0" xfId="107" applyNumberFormat="1" applyFont="1" applyAlignment="1">
      <alignment horizontal="center" vertical="center" wrapText="1"/>
      <protection/>
    </xf>
    <xf numFmtId="49" fontId="20" fillId="0" borderId="0" xfId="107" applyNumberFormat="1" applyFont="1" applyAlignment="1">
      <alignment horizontal="center" wrapText="1"/>
      <protection/>
    </xf>
    <xf numFmtId="0" fontId="20" fillId="0" borderId="0" xfId="107" applyFont="1" applyAlignment="1">
      <alignment wrapText="1"/>
      <protection/>
    </xf>
    <xf numFmtId="0" fontId="20" fillId="0" borderId="0" xfId="107" applyFont="1">
      <alignment/>
      <protection/>
    </xf>
    <xf numFmtId="49" fontId="20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49" fontId="20" fillId="0" borderId="0" xfId="107" applyNumberFormat="1" applyFont="1" applyAlignment="1">
      <alignment horizontal="left" vertical="center"/>
      <protection/>
    </xf>
    <xf numFmtId="0" fontId="44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69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45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49" fontId="3" fillId="55" borderId="0" xfId="91" applyNumberFormat="1" applyFont="1" applyFill="1" applyBorder="1" applyAlignment="1">
      <alignment horizontal="left"/>
      <protection/>
    </xf>
    <xf numFmtId="0" fontId="4" fillId="55" borderId="0" xfId="91" applyFont="1" applyFill="1" applyBorder="1" applyAlignment="1">
      <alignment horizontal="center"/>
      <protection/>
    </xf>
    <xf numFmtId="49" fontId="5" fillId="55" borderId="19" xfId="91" applyNumberFormat="1" applyFont="1" applyFill="1" applyBorder="1" applyAlignment="1" applyProtection="1">
      <alignment horizontal="center"/>
      <protection/>
    </xf>
    <xf numFmtId="0" fontId="6" fillId="55" borderId="0" xfId="91" applyNumberFormat="1" applyFont="1" applyFill="1" applyAlignment="1" applyProtection="1">
      <alignment horizontal="center"/>
      <protection/>
    </xf>
    <xf numFmtId="0" fontId="2" fillId="55" borderId="0" xfId="91" applyFont="1" applyFill="1">
      <alignment/>
      <protection/>
    </xf>
    <xf numFmtId="0" fontId="2" fillId="55" borderId="0" xfId="91" applyFill="1">
      <alignment/>
      <protection/>
    </xf>
    <xf numFmtId="0" fontId="2" fillId="55" borderId="0" xfId="91" applyFill="1" applyBorder="1">
      <alignment/>
      <protection/>
    </xf>
    <xf numFmtId="0" fontId="2" fillId="55" borderId="0" xfId="91" applyFill="1" applyAlignment="1">
      <alignment horizontal="center" vertical="top" wrapText="1"/>
      <protection/>
    </xf>
    <xf numFmtId="0" fontId="2" fillId="55" borderId="0" xfId="91" applyFill="1" applyAlignment="1">
      <alignment horizontal="center" vertical="top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49" fontId="9" fillId="55" borderId="0" xfId="91" applyNumberFormat="1" applyFont="1" applyFill="1" applyAlignment="1">
      <alignment horizontal="center" vertical="center"/>
      <protection/>
    </xf>
    <xf numFmtId="0" fontId="10" fillId="55" borderId="0" xfId="91" applyFont="1" applyFill="1" applyAlignment="1">
      <alignment horizontal="right"/>
      <protection/>
    </xf>
    <xf numFmtId="0" fontId="10" fillId="55" borderId="0" xfId="91" applyNumberFormat="1" applyFont="1" applyFill="1" applyBorder="1" applyAlignment="1" applyProtection="1">
      <alignment horizontal="center"/>
      <protection/>
    </xf>
    <xf numFmtId="0" fontId="11" fillId="55" borderId="0" xfId="91" applyFont="1" applyFill="1" applyAlignment="1">
      <alignment horizontal="center"/>
      <protection/>
    </xf>
    <xf numFmtId="0" fontId="12" fillId="55" borderId="0" xfId="91" applyNumberFormat="1" applyFont="1" applyFill="1" applyBorder="1" applyAlignment="1" applyProtection="1">
      <alignment horizontal="center" wrapText="1"/>
      <protection locked="0"/>
    </xf>
    <xf numFmtId="0" fontId="13" fillId="55" borderId="0" xfId="91" applyFont="1" applyFill="1" applyBorder="1" applyAlignment="1" applyProtection="1">
      <alignment horizontal="center" vertical="top" wrapText="1"/>
      <protection/>
    </xf>
    <xf numFmtId="0" fontId="13" fillId="55" borderId="0" xfId="91" applyFont="1" applyFill="1" applyBorder="1" applyAlignment="1" applyProtection="1">
      <alignment wrapText="1"/>
      <protection/>
    </xf>
    <xf numFmtId="0" fontId="13" fillId="55" borderId="0" xfId="90" applyFont="1" applyFill="1" applyBorder="1" applyAlignment="1" applyProtection="1">
      <alignment vertical="top" wrapText="1"/>
      <protection/>
    </xf>
    <xf numFmtId="0" fontId="14" fillId="55" borderId="0" xfId="91" applyFont="1" applyFill="1" applyBorder="1" applyAlignment="1">
      <alignment horizontal="right" wrapText="1"/>
      <protection/>
    </xf>
    <xf numFmtId="0" fontId="15" fillId="55" borderId="0" xfId="91" applyFont="1" applyFill="1" applyAlignment="1">
      <alignment horizontal="right"/>
      <protection/>
    </xf>
    <xf numFmtId="0" fontId="16" fillId="55" borderId="0" xfId="91" applyFont="1" applyFill="1" applyBorder="1" applyAlignment="1">
      <alignment horizontal="right" wrapText="1"/>
      <protection/>
    </xf>
    <xf numFmtId="0" fontId="15" fillId="55" borderId="20" xfId="91" applyFont="1" applyFill="1" applyBorder="1" applyAlignment="1" applyProtection="1">
      <alignment horizontal="center"/>
      <protection locked="0"/>
    </xf>
    <xf numFmtId="0" fontId="16" fillId="55" borderId="20" xfId="91" applyNumberFormat="1" applyFont="1" applyFill="1" applyBorder="1" applyAlignment="1" applyProtection="1">
      <alignment horizontal="center" wrapText="1"/>
      <protection locked="0"/>
    </xf>
    <xf numFmtId="0" fontId="16" fillId="55" borderId="0" xfId="91" applyFont="1" applyFill="1" applyBorder="1" applyAlignment="1">
      <alignment horizontal="left" wrapText="1"/>
      <protection/>
    </xf>
    <xf numFmtId="0" fontId="14" fillId="55" borderId="0" xfId="91" applyFont="1" applyFill="1" applyBorder="1" applyAlignment="1">
      <alignment horizontal="left" wrapText="1"/>
      <protection/>
    </xf>
    <xf numFmtId="0" fontId="2" fillId="55" borderId="20" xfId="91" applyFont="1" applyFill="1" applyBorder="1" applyAlignment="1">
      <alignment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wrapText="1"/>
      <protection/>
    </xf>
    <xf numFmtId="0" fontId="8" fillId="55" borderId="0" xfId="91" applyFont="1" applyFill="1">
      <alignment/>
      <protection/>
    </xf>
    <xf numFmtId="172" fontId="2" fillId="55" borderId="19" xfId="91" applyNumberFormat="1" applyFont="1" applyFill="1" applyBorder="1">
      <alignment/>
      <protection/>
    </xf>
    <xf numFmtId="0" fontId="8" fillId="55" borderId="0" xfId="91" applyFont="1" applyFill="1" applyBorder="1">
      <alignment/>
      <protection/>
    </xf>
    <xf numFmtId="0" fontId="13" fillId="55" borderId="19" xfId="91" applyFont="1" applyFill="1" applyBorder="1" applyAlignment="1">
      <alignment horizontal="left" vertical="center" wrapText="1"/>
      <protection/>
    </xf>
    <xf numFmtId="49" fontId="13" fillId="55" borderId="19" xfId="91" applyNumberFormat="1" applyFont="1" applyFill="1" applyBorder="1" applyAlignment="1">
      <alignment horizontal="center" wrapText="1"/>
      <protection/>
    </xf>
    <xf numFmtId="17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6" borderId="19" xfId="91" applyNumberFormat="1" applyFont="1" applyFill="1" applyBorder="1" applyAlignment="1" applyProtection="1">
      <alignment horizontal="right" wrapText="1"/>
      <protection/>
    </xf>
    <xf numFmtId="173" fontId="70" fillId="56" borderId="19" xfId="91" applyNumberFormat="1" applyFont="1" applyFill="1" applyBorder="1">
      <alignment/>
      <protection/>
    </xf>
    <xf numFmtId="49" fontId="2" fillId="55" borderId="19" xfId="91" applyNumberFormat="1" applyFont="1" applyFill="1" applyBorder="1" applyAlignment="1">
      <alignment horizontal="center" wrapText="1"/>
      <protection/>
    </xf>
    <xf numFmtId="174" fontId="2" fillId="56" borderId="19" xfId="91" applyNumberFormat="1" applyFont="1" applyFill="1" applyBorder="1" applyAlignment="1" applyProtection="1">
      <alignment horizontal="right" wrapText="1"/>
      <protection/>
    </xf>
    <xf numFmtId="0" fontId="18" fillId="55" borderId="0" xfId="91" applyFont="1" applyFill="1">
      <alignment/>
      <protection/>
    </xf>
    <xf numFmtId="0" fontId="2" fillId="55" borderId="19" xfId="91" applyFont="1" applyFill="1" applyBorder="1" applyAlignment="1">
      <alignment horizontal="center" vertical="center"/>
      <protection/>
    </xf>
    <xf numFmtId="173" fontId="70" fillId="56" borderId="19" xfId="91" applyNumberFormat="1" applyFont="1" applyFill="1" applyBorder="1" applyAlignment="1">
      <alignment vertical="center"/>
      <protection/>
    </xf>
    <xf numFmtId="0" fontId="19" fillId="55" borderId="0" xfId="91" applyFont="1" applyFill="1">
      <alignment/>
      <protection/>
    </xf>
    <xf numFmtId="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5" borderId="19" xfId="91" applyNumberFormat="1" applyFont="1" applyFill="1" applyBorder="1" applyAlignment="1" applyProtection="1">
      <alignment horizontal="right"/>
      <protection locked="0"/>
    </xf>
    <xf numFmtId="0" fontId="8" fillId="55" borderId="0" xfId="91" applyFont="1" applyFill="1" applyBorder="1" applyAlignment="1">
      <alignment vertical="center" wrapText="1"/>
      <protection/>
    </xf>
    <xf numFmtId="49" fontId="2" fillId="55" borderId="0" xfId="91" applyNumberFormat="1" applyFont="1" applyFill="1" applyBorder="1" applyAlignment="1">
      <alignment horizontal="center" wrapText="1"/>
      <protection/>
    </xf>
    <xf numFmtId="173" fontId="21" fillId="55" borderId="0" xfId="91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" fillId="55" borderId="0" xfId="91" applyFill="1" applyBorder="1" applyProtection="1">
      <alignment/>
      <protection/>
    </xf>
    <xf numFmtId="0" fontId="12" fillId="55" borderId="0" xfId="91" applyNumberFormat="1" applyFont="1" applyFill="1" applyBorder="1" applyAlignment="1" applyProtection="1">
      <alignment horizontal="center" wrapText="1"/>
      <protection/>
    </xf>
    <xf numFmtId="0" fontId="12" fillId="55" borderId="0" xfId="90" applyNumberFormat="1" applyFont="1" applyFill="1" applyBorder="1" applyAlignment="1" applyProtection="1">
      <alignment wrapText="1"/>
      <protection/>
    </xf>
    <xf numFmtId="0" fontId="2" fillId="55" borderId="0" xfId="91" applyFill="1" applyProtection="1">
      <alignment/>
      <protection/>
    </xf>
    <xf numFmtId="0" fontId="2" fillId="55" borderId="0" xfId="91" applyFont="1" applyFill="1" applyProtection="1">
      <alignment/>
      <protection/>
    </xf>
    <xf numFmtId="0" fontId="7" fillId="55" borderId="0" xfId="91" applyFont="1" applyFill="1" applyAlignment="1" applyProtection="1">
      <alignment horizontal="center" readingOrder="2"/>
      <protection/>
    </xf>
    <xf numFmtId="0" fontId="14" fillId="55" borderId="0" xfId="91" applyFont="1" applyFill="1" applyBorder="1" applyAlignment="1" applyProtection="1">
      <alignment horizontal="right" wrapText="1"/>
      <protection/>
    </xf>
    <xf numFmtId="0" fontId="14" fillId="55" borderId="0" xfId="91" applyFont="1" applyFill="1" applyBorder="1" applyAlignment="1" applyProtection="1">
      <alignment horizontal="left" wrapText="1"/>
      <protection/>
    </xf>
    <xf numFmtId="49" fontId="14" fillId="55" borderId="0" xfId="91" applyNumberFormat="1" applyFont="1" applyFill="1" applyBorder="1" applyAlignment="1" applyProtection="1">
      <alignment horizontal="center" wrapText="1"/>
      <protection/>
    </xf>
    <xf numFmtId="49" fontId="13" fillId="55" borderId="0" xfId="91" applyNumberFormat="1" applyFont="1" applyFill="1" applyBorder="1" applyAlignment="1" applyProtection="1">
      <alignment horizontal="center" vertical="top" wrapText="1"/>
      <protection/>
    </xf>
    <xf numFmtId="3" fontId="2" fillId="55" borderId="0" xfId="91" applyNumberFormat="1" applyFont="1" applyFill="1" applyBorder="1" applyAlignment="1" applyProtection="1">
      <alignment horizontal="right" wrapText="1"/>
      <protection/>
    </xf>
    <xf numFmtId="173" fontId="2" fillId="55" borderId="0" xfId="91" applyNumberFormat="1" applyFont="1" applyFill="1" applyBorder="1" applyAlignment="1" applyProtection="1">
      <alignment horizontal="right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173" fontId="2" fillId="57" borderId="19" xfId="91" applyNumberFormat="1" applyFont="1" applyFill="1" applyBorder="1" applyAlignment="1" applyProtection="1">
      <alignment horizontal="right" wrapText="1"/>
      <protection/>
    </xf>
    <xf numFmtId="0" fontId="2" fillId="55" borderId="19" xfId="91" applyFont="1" applyFill="1" applyBorder="1" applyAlignment="1">
      <alignment horizontal="left" vertical="center" wrapText="1" indent="1"/>
      <protection/>
    </xf>
    <xf numFmtId="172" fontId="2" fillId="55" borderId="19" xfId="91" applyNumberFormat="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/>
      <protection/>
    </xf>
    <xf numFmtId="0" fontId="2" fillId="58" borderId="0" xfId="91" applyFill="1" applyBorder="1">
      <alignment/>
      <protection/>
    </xf>
    <xf numFmtId="0" fontId="2" fillId="58" borderId="0" xfId="91" applyFill="1">
      <alignment/>
      <protection/>
    </xf>
    <xf numFmtId="0" fontId="8" fillId="58" borderId="0" xfId="91" applyFont="1" applyFill="1" applyBorder="1">
      <alignment/>
      <protection/>
    </xf>
    <xf numFmtId="173" fontId="2" fillId="55" borderId="19" xfId="91" applyNumberFormat="1" applyFont="1" applyFill="1" applyBorder="1" applyAlignment="1" applyProtection="1">
      <alignment horizontal="center" vertical="center" wrapText="1"/>
      <protection/>
    </xf>
    <xf numFmtId="0" fontId="2" fillId="55" borderId="19" xfId="91" applyFont="1" applyFill="1" applyBorder="1" applyAlignment="1" applyProtection="1">
      <alignment horizontal="center" vertical="center" wrapText="1"/>
      <protection/>
    </xf>
    <xf numFmtId="0" fontId="71" fillId="55" borderId="19" xfId="0" applyFont="1" applyFill="1" applyBorder="1" applyAlignment="1" applyProtection="1">
      <alignment/>
      <protection locked="0"/>
    </xf>
    <xf numFmtId="49" fontId="18" fillId="59" borderId="19" xfId="91" applyNumberFormat="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49" fontId="13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>
      <alignment/>
      <protection/>
    </xf>
    <xf numFmtId="0" fontId="2" fillId="55" borderId="19" xfId="91" applyFont="1" applyFill="1" applyBorder="1" applyAlignment="1">
      <alignment wrapText="1"/>
      <protection/>
    </xf>
    <xf numFmtId="0" fontId="12" fillId="55" borderId="20" xfId="91" applyNumberFormat="1" applyFont="1" applyFill="1" applyBorder="1" applyAlignment="1" applyProtection="1">
      <alignment horizontal="center" wrapText="1"/>
      <protection/>
    </xf>
    <xf numFmtId="0" fontId="13" fillId="55" borderId="21" xfId="91" applyFont="1" applyFill="1" applyBorder="1" applyAlignment="1" applyProtection="1">
      <alignment horizontal="center" vertical="top" wrapText="1"/>
      <protection/>
    </xf>
    <xf numFmtId="0" fontId="14" fillId="55" borderId="0" xfId="91" applyFont="1" applyFill="1" applyBorder="1" applyAlignment="1">
      <alignment horizontal="center" vertical="center" wrapText="1"/>
      <protection/>
    </xf>
    <xf numFmtId="0" fontId="2" fillId="55" borderId="0" xfId="91" applyFill="1" applyAlignment="1">
      <alignment horizontal="center" vertical="center" wrapText="1"/>
      <protection/>
    </xf>
    <xf numFmtId="49" fontId="13" fillId="55" borderId="21" xfId="91" applyNumberFormat="1" applyFont="1" applyFill="1" applyBorder="1" applyAlignment="1" applyProtection="1">
      <alignment horizontal="center" vertical="top" wrapText="1"/>
      <protection/>
    </xf>
    <xf numFmtId="0" fontId="12" fillId="55" borderId="20" xfId="90" applyNumberFormat="1" applyFont="1" applyFill="1" applyBorder="1" applyAlignment="1" applyProtection="1">
      <alignment horizontal="center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 applyProtection="1">
      <alignment horizontal="center" vertical="center" wrapText="1"/>
      <protection/>
    </xf>
    <xf numFmtId="0" fontId="2" fillId="55" borderId="22" xfId="91" applyFont="1" applyFill="1" applyBorder="1" applyAlignment="1">
      <alignment horizontal="left" vertical="center"/>
      <protection/>
    </xf>
    <xf numFmtId="0" fontId="2" fillId="55" borderId="23" xfId="91" applyFont="1" applyFill="1" applyBorder="1" applyAlignment="1">
      <alignment horizontal="left" vertical="center"/>
      <protection/>
    </xf>
    <xf numFmtId="0" fontId="2" fillId="55" borderId="24" xfId="91" applyFont="1" applyFill="1" applyBorder="1" applyAlignment="1">
      <alignment horizontal="left" vertical="center"/>
      <protection/>
    </xf>
    <xf numFmtId="0" fontId="2" fillId="55" borderId="22" xfId="91" applyFont="1" applyFill="1" applyBorder="1" applyAlignment="1" applyProtection="1">
      <alignment horizontal="center" vertical="center"/>
      <protection/>
    </xf>
    <xf numFmtId="0" fontId="2" fillId="55" borderId="23" xfId="91" applyFill="1" applyBorder="1" applyAlignment="1" applyProtection="1">
      <alignment horizontal="center" vertical="center"/>
      <protection/>
    </xf>
    <xf numFmtId="0" fontId="2" fillId="55" borderId="24" xfId="91" applyFill="1" applyBorder="1" applyAlignment="1" applyProtection="1">
      <alignment horizontal="center" vertical="center"/>
      <protection/>
    </xf>
    <xf numFmtId="0" fontId="8" fillId="55" borderId="22" xfId="91" applyFont="1" applyFill="1" applyBorder="1" applyAlignment="1">
      <alignment horizontal="left" vertical="center" wrapText="1"/>
      <protection/>
    </xf>
    <xf numFmtId="0" fontId="2" fillId="55" borderId="23" xfId="91" applyFont="1" applyFill="1" applyBorder="1" applyAlignment="1">
      <alignment horizontal="left" vertical="center" wrapText="1"/>
      <protection/>
    </xf>
    <xf numFmtId="0" fontId="2" fillId="55" borderId="24" xfId="91" applyFont="1" applyFill="1" applyBorder="1" applyAlignment="1">
      <alignment horizontal="left" vertical="center" wrapText="1"/>
      <protection/>
    </xf>
    <xf numFmtId="0" fontId="2" fillId="55" borderId="22" xfId="91" applyFont="1" applyFill="1" applyBorder="1" applyAlignment="1" applyProtection="1">
      <alignment horizontal="center" vertical="center" wrapText="1"/>
      <protection/>
    </xf>
    <xf numFmtId="0" fontId="2" fillId="55" borderId="23" xfId="91" applyFont="1" applyFill="1" applyBorder="1" applyAlignment="1" applyProtection="1">
      <alignment horizontal="center" vertical="center" wrapText="1"/>
      <protection/>
    </xf>
    <xf numFmtId="0" fontId="2" fillId="55" borderId="24" xfId="91" applyFont="1" applyFill="1" applyBorder="1" applyAlignment="1" applyProtection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  <xf numFmtId="0" fontId="2" fillId="0" borderId="20" xfId="91" applyFont="1" applyFill="1" applyBorder="1" applyAlignment="1" applyProtection="1">
      <alignment horizontal="center"/>
      <protection locked="0"/>
    </xf>
    <xf numFmtId="14" fontId="2" fillId="0" borderId="20" xfId="91" applyNumberFormat="1" applyFont="1" applyFill="1" applyBorder="1" applyAlignment="1" applyProtection="1">
      <alignment horizontal="center"/>
      <protection locked="0"/>
    </xf>
    <xf numFmtId="0" fontId="25" fillId="0" borderId="21" xfId="91" applyFont="1" applyFill="1" applyBorder="1" applyAlignment="1">
      <alignment horizontal="center" vertical="top" wrapText="1"/>
      <protection/>
    </xf>
    <xf numFmtId="0" fontId="2" fillId="0" borderId="0" xfId="91" applyFont="1" applyFill="1" applyBorder="1" applyAlignment="1">
      <alignment horizontal="center" vertical="top"/>
      <protection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49" fontId="2" fillId="0" borderId="20" xfId="91" applyNumberFormat="1" applyFont="1" applyFill="1" applyBorder="1" applyAlignment="1" applyProtection="1">
      <alignment horizontal="center" vertical="center"/>
      <protection locked="0"/>
    </xf>
    <xf numFmtId="0" fontId="2" fillId="0" borderId="21" xfId="91" applyFont="1" applyFill="1" applyBorder="1" applyAlignment="1">
      <alignment horizontal="center"/>
      <protection/>
    </xf>
    <xf numFmtId="0" fontId="2" fillId="0" borderId="0" xfId="91" applyFont="1" applyFill="1" applyAlignment="1">
      <alignment horizontal="center"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0" fontId="12" fillId="0" borderId="20" xfId="91" applyNumberFormat="1" applyFont="1" applyFill="1" applyBorder="1" applyAlignment="1" applyProtection="1">
      <alignment horizontal="center" wrapText="1"/>
      <protection locked="0"/>
    </xf>
    <xf numFmtId="0" fontId="13" fillId="0" borderId="21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center" vertical="center" wrapText="1"/>
      <protection/>
    </xf>
    <xf numFmtId="0" fontId="2" fillId="0" borderId="20" xfId="91" applyFont="1" applyFill="1" applyBorder="1" applyAlignment="1">
      <alignment horizontal="right"/>
      <protection/>
    </xf>
    <xf numFmtId="0" fontId="18" fillId="4" borderId="19" xfId="91" applyFont="1" applyFill="1" applyBorder="1" applyAlignment="1">
      <alignment horizontal="center" vertical="center" wrapText="1"/>
      <protection/>
    </xf>
    <xf numFmtId="0" fontId="13" fillId="46" borderId="0" xfId="108" applyFill="1" applyAlignment="1">
      <alignment horizontal="center" vertical="center" wrapText="1"/>
      <protection/>
    </xf>
    <xf numFmtId="0" fontId="20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19050" cy="19050"/>
    <xdr:sp>
      <xdr:nvSpPr>
        <xdr:cNvPr id="1" name="Text Box 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2" name="Text Box 1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3" name="Text Box 16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4" name="Text Box 20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5" name="Text Box 2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>
      <xdr:nvSpPr>
        <xdr:cNvPr id="6" name="Text Box 3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12</xdr:row>
      <xdr:rowOff>0</xdr:rowOff>
    </xdr:from>
    <xdr:ext cx="19050" cy="57150"/>
    <xdr:sp>
      <xdr:nvSpPr>
        <xdr:cNvPr id="7" name="Text Box 45"/>
        <xdr:cNvSpPr txBox="1">
          <a:spLocks noChangeArrowheads="1"/>
        </xdr:cNvSpPr>
      </xdr:nvSpPr>
      <xdr:spPr>
        <a:xfrm>
          <a:off x="4276725" y="2295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8" name="Text Box 1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9" name="Text Box 2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0" name="Text Box 3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1" name="Text Box 4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2" name="Text Box 5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>
      <xdr:nvSpPr>
        <xdr:cNvPr id="13" name="Text Box 9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12</xdr:row>
      <xdr:rowOff>0</xdr:rowOff>
    </xdr:from>
    <xdr:ext cx="76200" cy="466725"/>
    <xdr:sp>
      <xdr:nvSpPr>
        <xdr:cNvPr id="14" name="Text Box 1"/>
        <xdr:cNvSpPr txBox="1">
          <a:spLocks noChangeArrowheads="1"/>
        </xdr:cNvSpPr>
      </xdr:nvSpPr>
      <xdr:spPr>
        <a:xfrm>
          <a:off x="581977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466725"/>
    <xdr:sp>
      <xdr:nvSpPr>
        <xdr:cNvPr id="15" name="Text Box 1"/>
        <xdr:cNvSpPr txBox="1">
          <a:spLocks noChangeArrowheads="1"/>
        </xdr:cNvSpPr>
      </xdr:nvSpPr>
      <xdr:spPr>
        <a:xfrm>
          <a:off x="1113472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657225</xdr:colOff>
      <xdr:row>13</xdr:row>
      <xdr:rowOff>76200</xdr:rowOff>
    </xdr:from>
    <xdr:to>
      <xdr:col>0</xdr:col>
      <xdr:colOff>2143125</xdr:colOff>
      <xdr:row>15</xdr:row>
      <xdr:rowOff>142875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14"/>
  <sheetViews>
    <sheetView showZeros="0" tabSelected="1" zoomScaleSheetLayoutView="100" zoomScalePageLayoutView="0" workbookViewId="0" topLeftCell="A8">
      <selection activeCell="J37" sqref="J37"/>
    </sheetView>
  </sheetViews>
  <sheetFormatPr defaultColWidth="11.57421875" defaultRowHeight="15"/>
  <cols>
    <col min="1" max="1" width="35.00390625" style="3" customWidth="1"/>
    <col min="2" max="2" width="7.140625" style="3" customWidth="1"/>
    <col min="3" max="12" width="11.57421875" style="3" customWidth="1"/>
    <col min="13" max="13" width="9.140625" style="3" customWidth="1"/>
    <col min="14" max="14" width="17.28125" style="3" bestFit="1" customWidth="1"/>
    <col min="15" max="24" width="11.7109375" style="3" customWidth="1"/>
    <col min="25" max="245" width="9.140625" style="3" customWidth="1"/>
    <col min="246" max="246" width="35.00390625" style="3" customWidth="1"/>
    <col min="247" max="247" width="7.140625" style="3" customWidth="1"/>
    <col min="248" max="16384" width="11.57421875" style="3" customWidth="1"/>
  </cols>
  <sheetData>
    <row r="1" spans="1:25" s="4" customFormat="1" ht="12.75">
      <c r="A1" s="84" t="s">
        <v>98</v>
      </c>
      <c r="B1" s="85" t="s">
        <v>0</v>
      </c>
      <c r="C1" s="86" t="s">
        <v>124</v>
      </c>
      <c r="D1" s="86" t="s">
        <v>125</v>
      </c>
      <c r="E1" s="87"/>
      <c r="F1" s="88"/>
      <c r="G1" s="88"/>
      <c r="H1" s="89"/>
      <c r="I1" s="89"/>
      <c r="J1" s="135"/>
      <c r="K1" s="135"/>
      <c r="L1" s="135"/>
      <c r="M1" s="135"/>
      <c r="N1" s="132"/>
      <c r="O1" s="90"/>
      <c r="P1" s="90"/>
      <c r="Q1" s="90"/>
      <c r="R1" s="90"/>
      <c r="S1" s="90"/>
      <c r="T1" s="90"/>
      <c r="U1" s="90"/>
      <c r="V1" s="90"/>
      <c r="W1" s="90"/>
      <c r="X1" s="90"/>
      <c r="Y1" s="150"/>
    </row>
    <row r="2" spans="1:25" s="4" customFormat="1" ht="7.5" customHeight="1">
      <c r="A2" s="88"/>
      <c r="B2" s="88"/>
      <c r="C2" s="91"/>
      <c r="D2" s="92"/>
      <c r="E2" s="92"/>
      <c r="F2" s="92"/>
      <c r="G2" s="92"/>
      <c r="H2" s="92"/>
      <c r="I2" s="89"/>
      <c r="J2" s="136"/>
      <c r="K2" s="136"/>
      <c r="L2" s="137"/>
      <c r="M2" s="136"/>
      <c r="N2" s="132"/>
      <c r="O2" s="90"/>
      <c r="P2" s="90"/>
      <c r="Q2" s="90"/>
      <c r="R2" s="90"/>
      <c r="S2" s="90"/>
      <c r="T2" s="90"/>
      <c r="U2" s="90"/>
      <c r="V2" s="90"/>
      <c r="W2" s="90"/>
      <c r="X2" s="90"/>
      <c r="Y2" s="150"/>
    </row>
    <row r="3" spans="1:25" s="4" customFormat="1" ht="28.5" customHeight="1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70" t="s">
        <v>66</v>
      </c>
      <c r="K3" s="170"/>
      <c r="L3" s="170"/>
      <c r="M3" s="132"/>
      <c r="N3" s="132"/>
      <c r="O3" s="90"/>
      <c r="P3" s="90"/>
      <c r="Q3" s="90"/>
      <c r="R3" s="90"/>
      <c r="S3" s="90"/>
      <c r="T3" s="90"/>
      <c r="U3" s="90"/>
      <c r="V3" s="90"/>
      <c r="W3" s="90"/>
      <c r="X3" s="90"/>
      <c r="Y3" s="150"/>
    </row>
    <row r="4" spans="1:25" s="4" customFormat="1" ht="12.75">
      <c r="A4" s="171" t="s">
        <v>1</v>
      </c>
      <c r="B4" s="172"/>
      <c r="C4" s="172"/>
      <c r="D4" s="172"/>
      <c r="E4" s="172"/>
      <c r="F4" s="172"/>
      <c r="G4" s="172"/>
      <c r="H4" s="172"/>
      <c r="I4" s="173"/>
      <c r="J4" s="174" t="s">
        <v>2</v>
      </c>
      <c r="K4" s="175"/>
      <c r="L4" s="176"/>
      <c r="M4" s="132"/>
      <c r="N4" s="132"/>
      <c r="O4" s="90"/>
      <c r="P4" s="90"/>
      <c r="Q4" s="90"/>
      <c r="R4" s="90"/>
      <c r="S4" s="90"/>
      <c r="T4" s="90"/>
      <c r="U4" s="90"/>
      <c r="V4" s="90"/>
      <c r="W4" s="90"/>
      <c r="X4" s="90"/>
      <c r="Y4" s="150"/>
    </row>
    <row r="5" spans="1:25" s="4" customFormat="1" ht="45.75" customHeight="1">
      <c r="A5" s="177" t="s">
        <v>3</v>
      </c>
      <c r="B5" s="178"/>
      <c r="C5" s="178"/>
      <c r="D5" s="178"/>
      <c r="E5" s="178"/>
      <c r="F5" s="178"/>
      <c r="G5" s="178"/>
      <c r="H5" s="178"/>
      <c r="I5" s="179"/>
      <c r="J5" s="180" t="s">
        <v>69</v>
      </c>
      <c r="K5" s="181"/>
      <c r="L5" s="182"/>
      <c r="M5" s="132"/>
      <c r="N5" s="132"/>
      <c r="O5" s="90"/>
      <c r="P5" s="90"/>
      <c r="Q5" s="90"/>
      <c r="R5" s="90"/>
      <c r="S5" s="90"/>
      <c r="T5" s="90"/>
      <c r="U5" s="90"/>
      <c r="V5" s="90"/>
      <c r="W5" s="90"/>
      <c r="X5" s="90"/>
      <c r="Y5" s="150"/>
    </row>
    <row r="6" spans="1:25" s="4" customFormat="1" ht="12.75">
      <c r="A6" s="94"/>
      <c r="B6" s="95"/>
      <c r="C6" s="96"/>
      <c r="D6" s="97"/>
      <c r="E6" s="88"/>
      <c r="F6" s="88"/>
      <c r="G6" s="88"/>
      <c r="H6" s="89"/>
      <c r="I6" s="89"/>
      <c r="J6" s="135"/>
      <c r="K6" s="135"/>
      <c r="L6" s="135"/>
      <c r="M6" s="135"/>
      <c r="N6" s="132"/>
      <c r="O6" s="90"/>
      <c r="P6" s="90"/>
      <c r="Q6" s="90"/>
      <c r="R6" s="90"/>
      <c r="S6" s="90"/>
      <c r="T6" s="90"/>
      <c r="U6" s="90"/>
      <c r="V6" s="90"/>
      <c r="W6" s="90"/>
      <c r="X6" s="90"/>
      <c r="Y6" s="150"/>
    </row>
    <row r="7" spans="1:25" s="4" customFormat="1" ht="15.75">
      <c r="A7" s="132"/>
      <c r="B7" s="133"/>
      <c r="C7" s="162" t="s">
        <v>128</v>
      </c>
      <c r="D7" s="162"/>
      <c r="E7" s="162"/>
      <c r="F7" s="162"/>
      <c r="G7" s="162"/>
      <c r="H7" s="162"/>
      <c r="I7" s="162"/>
      <c r="J7" s="133"/>
      <c r="K7" s="133"/>
      <c r="L7" s="133"/>
      <c r="M7" s="135"/>
      <c r="N7" s="132"/>
      <c r="O7" s="90"/>
      <c r="P7" s="90"/>
      <c r="Q7" s="90"/>
      <c r="R7" s="90"/>
      <c r="S7" s="90"/>
      <c r="T7" s="90"/>
      <c r="U7" s="90"/>
      <c r="V7" s="90"/>
      <c r="W7" s="90"/>
      <c r="X7" s="90"/>
      <c r="Y7" s="150"/>
    </row>
    <row r="8" spans="1:25" s="4" customFormat="1" ht="16.5" customHeight="1">
      <c r="A8" s="132"/>
      <c r="B8" s="99"/>
      <c r="C8" s="163" t="s">
        <v>67</v>
      </c>
      <c r="D8" s="163"/>
      <c r="E8" s="163"/>
      <c r="F8" s="163"/>
      <c r="G8" s="163"/>
      <c r="H8" s="163"/>
      <c r="I8" s="163"/>
      <c r="J8" s="99"/>
      <c r="K8" s="99"/>
      <c r="L8" s="99"/>
      <c r="M8" s="135"/>
      <c r="N8" s="132"/>
      <c r="O8" s="90"/>
      <c r="P8" s="90"/>
      <c r="Q8" s="90"/>
      <c r="R8" s="90"/>
      <c r="S8" s="90"/>
      <c r="T8" s="90"/>
      <c r="U8" s="90"/>
      <c r="V8" s="90"/>
      <c r="W8" s="90"/>
      <c r="X8" s="90"/>
      <c r="Y8" s="150"/>
    </row>
    <row r="9" spans="1:25" s="4" customFormat="1" ht="15" hidden="1">
      <c r="A9" s="132"/>
      <c r="B9" s="133"/>
      <c r="C9" s="162"/>
      <c r="D9" s="162"/>
      <c r="E9" s="162"/>
      <c r="F9" s="162"/>
      <c r="G9" s="162"/>
      <c r="H9" s="162"/>
      <c r="I9" s="162"/>
      <c r="J9" s="98"/>
      <c r="K9" s="98"/>
      <c r="L9" s="98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150"/>
    </row>
    <row r="10" spans="1:25" s="4" customFormat="1" ht="22.5" customHeight="1" hidden="1">
      <c r="A10" s="132"/>
      <c r="B10" s="99"/>
      <c r="C10" s="163" t="s">
        <v>4</v>
      </c>
      <c r="D10" s="163"/>
      <c r="E10" s="163"/>
      <c r="F10" s="163"/>
      <c r="G10" s="163"/>
      <c r="H10" s="163"/>
      <c r="I10" s="163"/>
      <c r="J10" s="99"/>
      <c r="K10" s="99"/>
      <c r="L10" s="99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150"/>
    </row>
    <row r="11" spans="1:25" s="56" customFormat="1" ht="15.75">
      <c r="A11" s="134"/>
      <c r="B11" s="134"/>
      <c r="C11" s="167"/>
      <c r="D11" s="167"/>
      <c r="E11" s="167"/>
      <c r="F11" s="167"/>
      <c r="G11" s="167"/>
      <c r="H11" s="167"/>
      <c r="I11" s="167"/>
      <c r="J11" s="100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51"/>
    </row>
    <row r="12" spans="1:25" s="56" customFormat="1" ht="12.75" customHeight="1">
      <c r="A12" s="90"/>
      <c r="B12" s="101"/>
      <c r="C12" s="168" t="s">
        <v>4</v>
      </c>
      <c r="D12" s="168"/>
      <c r="E12" s="168"/>
      <c r="F12" s="168"/>
      <c r="G12" s="168"/>
      <c r="H12" s="168"/>
      <c r="I12" s="168"/>
      <c r="J12" s="100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51"/>
    </row>
    <row r="13" spans="1:25" s="4" customFormat="1" ht="24" customHeight="1">
      <c r="A13" s="164" t="s">
        <v>115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150"/>
    </row>
    <row r="14" spans="1:25" s="4" customFormat="1" ht="15.75">
      <c r="A14" s="102"/>
      <c r="B14" s="89"/>
      <c r="C14" s="103" t="s">
        <v>5</v>
      </c>
      <c r="D14" s="104" t="s">
        <v>6</v>
      </c>
      <c r="E14" s="105" t="s">
        <v>126</v>
      </c>
      <c r="F14" s="106">
        <v>2019</v>
      </c>
      <c r="G14" s="107" t="s">
        <v>7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50"/>
    </row>
    <row r="15" spans="1:25" s="4" customFormat="1" ht="12.75" customHeight="1">
      <c r="A15" s="102"/>
      <c r="B15" s="89"/>
      <c r="C15" s="138"/>
      <c r="D15" s="132"/>
      <c r="E15" s="166" t="s">
        <v>8</v>
      </c>
      <c r="F15" s="166"/>
      <c r="G15" s="132"/>
      <c r="H15" s="13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50"/>
    </row>
    <row r="16" spans="1:25" s="4" customFormat="1" ht="12.75" customHeight="1">
      <c r="A16" s="102"/>
      <c r="B16" s="140"/>
      <c r="C16" s="140"/>
      <c r="D16" s="132"/>
      <c r="E16" s="139"/>
      <c r="F16" s="141"/>
      <c r="G16" s="140"/>
      <c r="H16" s="139"/>
      <c r="I16" s="108"/>
      <c r="J16" s="109"/>
      <c r="K16" s="109"/>
      <c r="L16" s="109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150"/>
    </row>
    <row r="17" spans="1:25" s="4" customFormat="1" ht="12.75">
      <c r="A17" s="157" t="s">
        <v>9</v>
      </c>
      <c r="B17" s="158" t="s">
        <v>10</v>
      </c>
      <c r="C17" s="157" t="s">
        <v>11</v>
      </c>
      <c r="D17" s="159"/>
      <c r="E17" s="157" t="s">
        <v>12</v>
      </c>
      <c r="F17" s="160"/>
      <c r="G17" s="157" t="s">
        <v>13</v>
      </c>
      <c r="H17" s="159"/>
      <c r="I17" s="157" t="s">
        <v>14</v>
      </c>
      <c r="J17" s="159"/>
      <c r="K17" s="161"/>
      <c r="L17" s="161"/>
      <c r="M17" s="89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150"/>
    </row>
    <row r="18" spans="1:25" s="4" customFormat="1" ht="78.75">
      <c r="A18" s="157"/>
      <c r="B18" s="158"/>
      <c r="C18" s="110" t="s">
        <v>15</v>
      </c>
      <c r="D18" s="110" t="s">
        <v>16</v>
      </c>
      <c r="E18" s="110" t="s">
        <v>15</v>
      </c>
      <c r="F18" s="110" t="s">
        <v>17</v>
      </c>
      <c r="G18" s="110" t="s">
        <v>18</v>
      </c>
      <c r="H18" s="110" t="s">
        <v>16</v>
      </c>
      <c r="I18" s="110" t="s">
        <v>15</v>
      </c>
      <c r="J18" s="110" t="s">
        <v>19</v>
      </c>
      <c r="K18" s="110" t="s">
        <v>16</v>
      </c>
      <c r="L18" s="110" t="s">
        <v>20</v>
      </c>
      <c r="M18" s="89"/>
      <c r="N18" s="156" t="s">
        <v>21</v>
      </c>
      <c r="O18" s="156"/>
      <c r="P18" s="156"/>
      <c r="Q18" s="90"/>
      <c r="R18" s="90"/>
      <c r="S18" s="90"/>
      <c r="T18" s="90"/>
      <c r="U18" s="90"/>
      <c r="V18" s="90"/>
      <c r="W18" s="90"/>
      <c r="X18" s="90"/>
      <c r="Y18" s="150"/>
    </row>
    <row r="19" spans="1:25" s="13" customFormat="1" ht="12.75">
      <c r="A19" s="110" t="s">
        <v>22</v>
      </c>
      <c r="B19" s="110" t="s">
        <v>70</v>
      </c>
      <c r="C19" s="111">
        <v>1</v>
      </c>
      <c r="D19" s="111">
        <v>2</v>
      </c>
      <c r="E19" s="111">
        <v>3</v>
      </c>
      <c r="F19" s="111">
        <v>4</v>
      </c>
      <c r="G19" s="111">
        <v>5</v>
      </c>
      <c r="H19" s="111">
        <v>6</v>
      </c>
      <c r="I19" s="111">
        <v>7</v>
      </c>
      <c r="J19" s="111">
        <v>8</v>
      </c>
      <c r="K19" s="111">
        <v>9</v>
      </c>
      <c r="L19" s="111">
        <v>10</v>
      </c>
      <c r="M19" s="112"/>
      <c r="N19" s="149" t="s">
        <v>23</v>
      </c>
      <c r="O19" s="113" t="s">
        <v>24</v>
      </c>
      <c r="P19" s="113" t="s">
        <v>25</v>
      </c>
      <c r="Q19" s="114"/>
      <c r="R19" s="114"/>
      <c r="S19" s="114"/>
      <c r="T19" s="114"/>
      <c r="U19" s="114"/>
      <c r="V19" s="114"/>
      <c r="W19" s="114"/>
      <c r="X19" s="114"/>
      <c r="Y19" s="152"/>
    </row>
    <row r="20" spans="1:25" s="13" customFormat="1" ht="15.75" customHeight="1">
      <c r="A20" s="115" t="s">
        <v>118</v>
      </c>
      <c r="B20" s="116" t="s">
        <v>26</v>
      </c>
      <c r="C20" s="145">
        <f aca="true" t="shared" si="0" ref="C20:H20">C21+C29</f>
        <v>0</v>
      </c>
      <c r="D20" s="145">
        <f t="shared" si="0"/>
        <v>0</v>
      </c>
      <c r="E20" s="145">
        <f t="shared" si="0"/>
        <v>0</v>
      </c>
      <c r="F20" s="145">
        <f t="shared" si="0"/>
        <v>0</v>
      </c>
      <c r="G20" s="145">
        <f t="shared" si="0"/>
        <v>0</v>
      </c>
      <c r="H20" s="145">
        <f t="shared" si="0"/>
        <v>0</v>
      </c>
      <c r="I20" s="118">
        <f aca="true" t="shared" si="1" ref="I20:I25">SUM(C20,E20,G20)</f>
        <v>0</v>
      </c>
      <c r="J20" s="145">
        <f>J21+J29</f>
        <v>0</v>
      </c>
      <c r="K20" s="118">
        <f aca="true" t="shared" si="2" ref="K20:K25">SUM(D20,F20,H20)</f>
        <v>0</v>
      </c>
      <c r="L20" s="145">
        <f>L21+L29</f>
        <v>0</v>
      </c>
      <c r="M20" s="112"/>
      <c r="N20" s="149">
        <v>10</v>
      </c>
      <c r="O20" s="119">
        <f aca="true" t="shared" si="3" ref="O20:O25">IF(I20&gt;=J20,0,I20-J20)</f>
        <v>0</v>
      </c>
      <c r="P20" s="119">
        <f aca="true" t="shared" si="4" ref="P20:P25">IF(K20&gt;=L20,0,K20-L20)</f>
        <v>0</v>
      </c>
      <c r="Q20" s="114"/>
      <c r="R20" s="114"/>
      <c r="S20" s="114"/>
      <c r="T20" s="114"/>
      <c r="U20" s="114"/>
      <c r="V20" s="114"/>
      <c r="W20" s="114"/>
      <c r="X20" s="114"/>
      <c r="Y20" s="152"/>
    </row>
    <row r="21" spans="1:25" s="13" customFormat="1" ht="54.75" customHeight="1">
      <c r="A21" s="115" t="s">
        <v>116</v>
      </c>
      <c r="B21" s="116" t="s">
        <v>54</v>
      </c>
      <c r="C21" s="117"/>
      <c r="D21" s="117"/>
      <c r="E21" s="117"/>
      <c r="F21" s="117"/>
      <c r="G21" s="117"/>
      <c r="H21" s="117"/>
      <c r="I21" s="118">
        <f t="shared" si="1"/>
        <v>0</v>
      </c>
      <c r="J21" s="117"/>
      <c r="K21" s="118">
        <f t="shared" si="2"/>
        <v>0</v>
      </c>
      <c r="L21" s="117"/>
      <c r="M21" s="112"/>
      <c r="N21" s="149">
        <v>20</v>
      </c>
      <c r="O21" s="119">
        <f t="shared" si="3"/>
        <v>0</v>
      </c>
      <c r="P21" s="119">
        <f t="shared" si="4"/>
        <v>0</v>
      </c>
      <c r="Q21" s="114"/>
      <c r="R21" s="114"/>
      <c r="S21" s="114"/>
      <c r="T21" s="114"/>
      <c r="U21" s="114"/>
      <c r="V21" s="114"/>
      <c r="W21" s="114"/>
      <c r="X21" s="114"/>
      <c r="Y21" s="152"/>
    </row>
    <row r="22" spans="1:25" s="4" customFormat="1" ht="15.75" customHeight="1">
      <c r="A22" s="146" t="s">
        <v>103</v>
      </c>
      <c r="B22" s="120" t="s">
        <v>27</v>
      </c>
      <c r="C22" s="117"/>
      <c r="D22" s="117"/>
      <c r="E22" s="117"/>
      <c r="F22" s="117"/>
      <c r="G22" s="117"/>
      <c r="H22" s="117"/>
      <c r="I22" s="118">
        <f t="shared" si="1"/>
        <v>0</v>
      </c>
      <c r="J22" s="117"/>
      <c r="K22" s="118">
        <f t="shared" si="2"/>
        <v>0</v>
      </c>
      <c r="L22" s="117"/>
      <c r="M22" s="89"/>
      <c r="N22" s="149">
        <v>21</v>
      </c>
      <c r="O22" s="119">
        <f t="shared" si="3"/>
        <v>0</v>
      </c>
      <c r="P22" s="119">
        <f t="shared" si="4"/>
        <v>0</v>
      </c>
      <c r="Q22" s="90"/>
      <c r="R22" s="90"/>
      <c r="S22" s="90"/>
      <c r="T22" s="90"/>
      <c r="U22" s="90"/>
      <c r="V22" s="90"/>
      <c r="W22" s="90"/>
      <c r="X22" s="90"/>
      <c r="Y22" s="150"/>
    </row>
    <row r="23" spans="1:25" s="13" customFormat="1" ht="29.25" customHeight="1">
      <c r="A23" s="115" t="s">
        <v>119</v>
      </c>
      <c r="B23" s="111">
        <v>30</v>
      </c>
      <c r="C23" s="117"/>
      <c r="D23" s="117"/>
      <c r="E23" s="117"/>
      <c r="F23" s="117"/>
      <c r="G23" s="117"/>
      <c r="H23" s="117"/>
      <c r="I23" s="118">
        <f t="shared" si="1"/>
        <v>0</v>
      </c>
      <c r="J23" s="117"/>
      <c r="K23" s="118">
        <f t="shared" si="2"/>
        <v>0</v>
      </c>
      <c r="L23" s="117"/>
      <c r="M23" s="89"/>
      <c r="N23" s="149">
        <v>30</v>
      </c>
      <c r="O23" s="119">
        <f t="shared" si="3"/>
        <v>0</v>
      </c>
      <c r="P23" s="119">
        <f t="shared" si="4"/>
        <v>0</v>
      </c>
      <c r="Q23" s="114"/>
      <c r="R23" s="114"/>
      <c r="S23" s="114"/>
      <c r="T23" s="114"/>
      <c r="U23" s="114"/>
      <c r="V23" s="114"/>
      <c r="W23" s="114"/>
      <c r="X23" s="114"/>
      <c r="Y23" s="152"/>
    </row>
    <row r="24" spans="1:25" s="4" customFormat="1" ht="12.75">
      <c r="A24" s="93" t="s">
        <v>120</v>
      </c>
      <c r="B24" s="120" t="s">
        <v>57</v>
      </c>
      <c r="C24" s="117"/>
      <c r="D24" s="117"/>
      <c r="E24" s="117"/>
      <c r="F24" s="117"/>
      <c r="G24" s="117"/>
      <c r="H24" s="117"/>
      <c r="I24" s="118">
        <f t="shared" si="1"/>
        <v>0</v>
      </c>
      <c r="J24" s="117"/>
      <c r="K24" s="118">
        <f t="shared" si="2"/>
        <v>0</v>
      </c>
      <c r="L24" s="117"/>
      <c r="M24" s="89"/>
      <c r="N24" s="149">
        <v>31</v>
      </c>
      <c r="O24" s="119">
        <f t="shared" si="3"/>
        <v>0</v>
      </c>
      <c r="P24" s="119">
        <f t="shared" si="4"/>
        <v>0</v>
      </c>
      <c r="Q24" s="90"/>
      <c r="R24" s="90"/>
      <c r="S24" s="90"/>
      <c r="T24" s="90"/>
      <c r="U24" s="90"/>
      <c r="V24" s="90"/>
      <c r="W24" s="90"/>
      <c r="X24" s="90"/>
      <c r="Y24" s="150"/>
    </row>
    <row r="25" spans="1:25" s="4" customFormat="1" ht="12.75">
      <c r="A25" s="93" t="s">
        <v>121</v>
      </c>
      <c r="B25" s="120" t="s">
        <v>104</v>
      </c>
      <c r="C25" s="117"/>
      <c r="D25" s="117"/>
      <c r="E25" s="117"/>
      <c r="F25" s="117"/>
      <c r="G25" s="117"/>
      <c r="H25" s="117"/>
      <c r="I25" s="118">
        <f t="shared" si="1"/>
        <v>0</v>
      </c>
      <c r="J25" s="117"/>
      <c r="K25" s="118">
        <f t="shared" si="2"/>
        <v>0</v>
      </c>
      <c r="L25" s="117"/>
      <c r="M25" s="89"/>
      <c r="N25" s="149">
        <v>32</v>
      </c>
      <c r="O25" s="119">
        <f t="shared" si="3"/>
        <v>0</v>
      </c>
      <c r="P25" s="119">
        <f t="shared" si="4"/>
        <v>0</v>
      </c>
      <c r="Q25" s="90"/>
      <c r="R25" s="90"/>
      <c r="S25" s="90"/>
      <c r="T25" s="90"/>
      <c r="U25" s="90"/>
      <c r="V25" s="90"/>
      <c r="W25" s="90"/>
      <c r="X25" s="90"/>
      <c r="Y25" s="150"/>
    </row>
    <row r="26" spans="1:25" s="13" customFormat="1" ht="56.25" customHeight="1">
      <c r="A26" s="115" t="s">
        <v>122</v>
      </c>
      <c r="B26" s="120" t="s">
        <v>29</v>
      </c>
      <c r="C26" s="121">
        <f>IF(C21&lt;=0,0,C24/C21*100)</f>
        <v>0</v>
      </c>
      <c r="D26" s="121">
        <f aca="true" t="shared" si="5" ref="D26:L26">IF(D21&lt;=0,0,D24/D21*100)</f>
        <v>0</v>
      </c>
      <c r="E26" s="121">
        <f t="shared" si="5"/>
        <v>0</v>
      </c>
      <c r="F26" s="121">
        <f t="shared" si="5"/>
        <v>0</v>
      </c>
      <c r="G26" s="121">
        <f t="shared" si="5"/>
        <v>0</v>
      </c>
      <c r="H26" s="121">
        <f t="shared" si="5"/>
        <v>0</v>
      </c>
      <c r="I26" s="121">
        <f t="shared" si="5"/>
        <v>0</v>
      </c>
      <c r="J26" s="121">
        <f t="shared" si="5"/>
        <v>0</v>
      </c>
      <c r="K26" s="121">
        <f t="shared" si="5"/>
        <v>0</v>
      </c>
      <c r="L26" s="121">
        <f t="shared" si="5"/>
        <v>0</v>
      </c>
      <c r="M26" s="122"/>
      <c r="N26" s="148">
        <v>70</v>
      </c>
      <c r="O26" s="124">
        <f>IF(I29&gt;=J29,0,I29-J29)</f>
        <v>0</v>
      </c>
      <c r="P26" s="124">
        <f>IF(K29&gt;=L29,0,K29-L29)</f>
        <v>0</v>
      </c>
      <c r="Q26" s="114"/>
      <c r="R26" s="114"/>
      <c r="S26" s="114"/>
      <c r="T26" s="114"/>
      <c r="U26" s="114"/>
      <c r="V26" s="114"/>
      <c r="W26" s="114"/>
      <c r="X26" s="114"/>
      <c r="Y26" s="152"/>
    </row>
    <row r="27" spans="1:25" s="13" customFormat="1" ht="42.75" customHeight="1">
      <c r="A27" s="115" t="s">
        <v>123</v>
      </c>
      <c r="B27" s="120" t="s">
        <v>31</v>
      </c>
      <c r="C27" s="121">
        <f>IF(C21&lt;=0,0,C22/C21*100)</f>
        <v>0</v>
      </c>
      <c r="D27" s="121">
        <f aca="true" t="shared" si="6" ref="D27:L27">IF(D21&lt;=0,0,D22/D21*100)</f>
        <v>0</v>
      </c>
      <c r="E27" s="121">
        <f t="shared" si="6"/>
        <v>0</v>
      </c>
      <c r="F27" s="121">
        <f t="shared" si="6"/>
        <v>0</v>
      </c>
      <c r="G27" s="121">
        <f t="shared" si="6"/>
        <v>0</v>
      </c>
      <c r="H27" s="121">
        <f t="shared" si="6"/>
        <v>0</v>
      </c>
      <c r="I27" s="121">
        <f t="shared" si="6"/>
        <v>0</v>
      </c>
      <c r="J27" s="121">
        <f t="shared" si="6"/>
        <v>0</v>
      </c>
      <c r="K27" s="121">
        <f t="shared" si="6"/>
        <v>0</v>
      </c>
      <c r="L27" s="121">
        <f t="shared" si="6"/>
        <v>0</v>
      </c>
      <c r="M27" s="125"/>
      <c r="N27" s="148">
        <v>71</v>
      </c>
      <c r="O27" s="124">
        <f>IF(I30&gt;=J30,0,I30-J30)</f>
        <v>0</v>
      </c>
      <c r="P27" s="124">
        <f>IF(K30&gt;=L30,0,K30-L30)</f>
        <v>0</v>
      </c>
      <c r="Q27" s="114"/>
      <c r="R27" s="114"/>
      <c r="S27" s="114"/>
      <c r="T27" s="114"/>
      <c r="U27" s="114"/>
      <c r="V27" s="114"/>
      <c r="W27" s="114"/>
      <c r="X27" s="114"/>
      <c r="Y27" s="152"/>
    </row>
    <row r="28" spans="1:25" s="4" customFormat="1" ht="33" customHeight="1">
      <c r="A28" s="115" t="s">
        <v>105</v>
      </c>
      <c r="B28" s="120" t="s">
        <v>45</v>
      </c>
      <c r="C28" s="153" t="s">
        <v>32</v>
      </c>
      <c r="D28" s="121">
        <f>IF(C21&lt;=0,0,D21/C21)</f>
        <v>0</v>
      </c>
      <c r="E28" s="154" t="s">
        <v>32</v>
      </c>
      <c r="F28" s="121">
        <f>IF(E21&lt;=0,0,F21/E21)</f>
        <v>0</v>
      </c>
      <c r="G28" s="154" t="s">
        <v>32</v>
      </c>
      <c r="H28" s="121">
        <f>IF(G21&lt;=0,0,H21/G21)</f>
        <v>0</v>
      </c>
      <c r="I28" s="154" t="s">
        <v>32</v>
      </c>
      <c r="J28" s="154" t="s">
        <v>32</v>
      </c>
      <c r="K28" s="121">
        <f>IF(I21&lt;=0,0,K21/I21)</f>
        <v>0</v>
      </c>
      <c r="L28" s="121">
        <f>IF(J21&lt;=0,0,L21/J21)</f>
        <v>0</v>
      </c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150"/>
    </row>
    <row r="29" spans="1:25" s="4" customFormat="1" ht="59.25" customHeight="1">
      <c r="A29" s="115" t="s">
        <v>111</v>
      </c>
      <c r="B29" s="120" t="s">
        <v>106</v>
      </c>
      <c r="C29" s="155"/>
      <c r="D29" s="155"/>
      <c r="E29" s="155"/>
      <c r="F29" s="155"/>
      <c r="G29" s="155"/>
      <c r="H29" s="155"/>
      <c r="I29" s="118">
        <f>SUM(C29,E29,G29)</f>
        <v>0</v>
      </c>
      <c r="J29" s="155"/>
      <c r="K29" s="118">
        <f>SUM(D29,F29,H29)</f>
        <v>0</v>
      </c>
      <c r="L29" s="155"/>
      <c r="M29" s="89"/>
      <c r="N29" s="156" t="s">
        <v>30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0"/>
    </row>
    <row r="30" spans="1:25" s="4" customFormat="1" ht="26.25">
      <c r="A30" s="146" t="s">
        <v>108</v>
      </c>
      <c r="B30" s="120" t="s">
        <v>107</v>
      </c>
      <c r="C30" s="155"/>
      <c r="D30" s="155"/>
      <c r="E30" s="155"/>
      <c r="F30" s="155"/>
      <c r="G30" s="155"/>
      <c r="H30" s="155"/>
      <c r="I30" s="118">
        <f>SUM(C30,E30,G30)</f>
        <v>0</v>
      </c>
      <c r="J30" s="155"/>
      <c r="K30" s="118">
        <f>SUM(D30,F30,H30)</f>
        <v>0</v>
      </c>
      <c r="L30" s="155"/>
      <c r="M30" s="89"/>
      <c r="N30" s="123" t="s">
        <v>33</v>
      </c>
      <c r="O30" s="147" t="s">
        <v>34</v>
      </c>
      <c r="P30" s="147" t="s">
        <v>35</v>
      </c>
      <c r="Q30" s="147" t="s">
        <v>36</v>
      </c>
      <c r="R30" s="147" t="s">
        <v>37</v>
      </c>
      <c r="S30" s="147" t="s">
        <v>38</v>
      </c>
      <c r="T30" s="147" t="s">
        <v>39</v>
      </c>
      <c r="U30" s="147" t="s">
        <v>40</v>
      </c>
      <c r="V30" s="147" t="s">
        <v>41</v>
      </c>
      <c r="W30" s="147" t="s">
        <v>42</v>
      </c>
      <c r="X30" s="147" t="s">
        <v>43</v>
      </c>
      <c r="Y30" s="150"/>
    </row>
    <row r="31" spans="1:25" s="4" customFormat="1" ht="39">
      <c r="A31" s="144" t="s">
        <v>44</v>
      </c>
      <c r="B31" s="120" t="s">
        <v>109</v>
      </c>
      <c r="C31" s="153" t="s">
        <v>32</v>
      </c>
      <c r="D31" s="153" t="s">
        <v>32</v>
      </c>
      <c r="E31" s="153" t="s">
        <v>32</v>
      </c>
      <c r="F31" s="153" t="s">
        <v>32</v>
      </c>
      <c r="G31" s="153" t="s">
        <v>32</v>
      </c>
      <c r="H31" s="153" t="s">
        <v>32</v>
      </c>
      <c r="I31" s="126">
        <v>1</v>
      </c>
      <c r="J31" s="153" t="s">
        <v>32</v>
      </c>
      <c r="K31" s="127">
        <v>0</v>
      </c>
      <c r="L31" s="153" t="s">
        <v>32</v>
      </c>
      <c r="M31" s="89"/>
      <c r="N31" s="148" t="s">
        <v>112</v>
      </c>
      <c r="O31" s="124">
        <f>IF(C21&gt;=C22,0,C21-C22)</f>
        <v>0</v>
      </c>
      <c r="P31" s="124">
        <f aca="true" t="shared" si="7" ref="P31:X31">IF(D21&gt;=D22,0,D21-D22)</f>
        <v>0</v>
      </c>
      <c r="Q31" s="124">
        <f t="shared" si="7"/>
        <v>0</v>
      </c>
      <c r="R31" s="124">
        <f t="shared" si="7"/>
        <v>0</v>
      </c>
      <c r="S31" s="124">
        <f t="shared" si="7"/>
        <v>0</v>
      </c>
      <c r="T31" s="124">
        <f t="shared" si="7"/>
        <v>0</v>
      </c>
      <c r="U31" s="124">
        <f t="shared" si="7"/>
        <v>0</v>
      </c>
      <c r="V31" s="124">
        <f t="shared" si="7"/>
        <v>0</v>
      </c>
      <c r="W31" s="124">
        <f t="shared" si="7"/>
        <v>0</v>
      </c>
      <c r="X31" s="124">
        <f t="shared" si="7"/>
        <v>0</v>
      </c>
      <c r="Y31" s="150"/>
    </row>
    <row r="32" spans="1:25" s="4" customFormat="1" ht="12.75">
      <c r="A32" s="128"/>
      <c r="B32" s="129"/>
      <c r="C32" s="130"/>
      <c r="D32" s="130"/>
      <c r="E32" s="130"/>
      <c r="F32" s="130"/>
      <c r="G32" s="130"/>
      <c r="H32" s="130"/>
      <c r="I32" s="142"/>
      <c r="J32" s="130"/>
      <c r="K32" s="143"/>
      <c r="L32" s="130"/>
      <c r="M32" s="89"/>
      <c r="N32" s="148" t="s">
        <v>113</v>
      </c>
      <c r="O32" s="124">
        <f>IF(C21&gt;=C23,0,C21-C23)</f>
        <v>0</v>
      </c>
      <c r="P32" s="124">
        <f aca="true" t="shared" si="8" ref="P32:X32">IF(D21&gt;=D23,0,D21-D23)</f>
        <v>0</v>
      </c>
      <c r="Q32" s="124">
        <f t="shared" si="8"/>
        <v>0</v>
      </c>
      <c r="R32" s="124">
        <f t="shared" si="8"/>
        <v>0</v>
      </c>
      <c r="S32" s="124">
        <f t="shared" si="8"/>
        <v>0</v>
      </c>
      <c r="T32" s="124">
        <f t="shared" si="8"/>
        <v>0</v>
      </c>
      <c r="U32" s="124">
        <f t="shared" si="8"/>
        <v>0</v>
      </c>
      <c r="V32" s="124">
        <f t="shared" si="8"/>
        <v>0</v>
      </c>
      <c r="W32" s="124">
        <f t="shared" si="8"/>
        <v>0</v>
      </c>
      <c r="X32" s="124">
        <f t="shared" si="8"/>
        <v>0</v>
      </c>
      <c r="Y32" s="150"/>
    </row>
    <row r="33" spans="1:25" s="4" customFormat="1" ht="12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48" t="s">
        <v>117</v>
      </c>
      <c r="O33" s="124">
        <f>IF(C22&gt;=C25,0,C22-C25)</f>
        <v>0</v>
      </c>
      <c r="P33" s="124">
        <f aca="true" t="shared" si="9" ref="P33:X33">IF(D22&gt;=D25,0,D22-D25)</f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50"/>
    </row>
    <row r="34" spans="1:25" s="4" customFormat="1" ht="12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48" t="s">
        <v>52</v>
      </c>
      <c r="O34" s="124">
        <f>IF(C23&gt;=C24,0,C23-C24)</f>
        <v>0</v>
      </c>
      <c r="P34" s="124">
        <f aca="true" t="shared" si="10" ref="P34:X34">IF(D23&gt;=D24,0,D23-D24)</f>
        <v>0</v>
      </c>
      <c r="Q34" s="124">
        <f t="shared" si="10"/>
        <v>0</v>
      </c>
      <c r="R34" s="124">
        <f t="shared" si="10"/>
        <v>0</v>
      </c>
      <c r="S34" s="124">
        <f t="shared" si="10"/>
        <v>0</v>
      </c>
      <c r="T34" s="124">
        <f t="shared" si="10"/>
        <v>0</v>
      </c>
      <c r="U34" s="124">
        <f t="shared" si="10"/>
        <v>0</v>
      </c>
      <c r="V34" s="124">
        <f t="shared" si="10"/>
        <v>0</v>
      </c>
      <c r="W34" s="124">
        <f t="shared" si="10"/>
        <v>0</v>
      </c>
      <c r="X34" s="124">
        <f t="shared" si="10"/>
        <v>0</v>
      </c>
      <c r="Y34" s="150"/>
    </row>
    <row r="35" spans="1:25" s="4" customFormat="1" ht="12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48" t="s">
        <v>110</v>
      </c>
      <c r="O35" s="124">
        <f>IF(C23&gt;=C25,0,C23-C25)</f>
        <v>0</v>
      </c>
      <c r="P35" s="124">
        <f aca="true" t="shared" si="11" ref="P35:X35">IF(D23&gt;=D25,0,D23-D25)</f>
        <v>0</v>
      </c>
      <c r="Q35" s="124">
        <f t="shared" si="11"/>
        <v>0</v>
      </c>
      <c r="R35" s="124">
        <f t="shared" si="11"/>
        <v>0</v>
      </c>
      <c r="S35" s="124">
        <f t="shared" si="11"/>
        <v>0</v>
      </c>
      <c r="T35" s="124">
        <f t="shared" si="11"/>
        <v>0</v>
      </c>
      <c r="U35" s="124">
        <f t="shared" si="11"/>
        <v>0</v>
      </c>
      <c r="V35" s="124">
        <f t="shared" si="11"/>
        <v>0</v>
      </c>
      <c r="W35" s="124">
        <f t="shared" si="11"/>
        <v>0</v>
      </c>
      <c r="X35" s="124">
        <f t="shared" si="11"/>
        <v>0</v>
      </c>
      <c r="Y35" s="150"/>
    </row>
    <row r="36" spans="1:25" s="4" customFormat="1" ht="12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48" t="s">
        <v>114</v>
      </c>
      <c r="O36" s="124">
        <f>IF(C29&gt;=C30,0,C29-C30)</f>
        <v>0</v>
      </c>
      <c r="P36" s="124">
        <f aca="true" t="shared" si="12" ref="P36:X36">IF(D29&gt;=D30,0,D29-D30)</f>
        <v>0</v>
      </c>
      <c r="Q36" s="124">
        <f t="shared" si="12"/>
        <v>0</v>
      </c>
      <c r="R36" s="124">
        <f t="shared" si="12"/>
        <v>0</v>
      </c>
      <c r="S36" s="124">
        <f t="shared" si="12"/>
        <v>0</v>
      </c>
      <c r="T36" s="124">
        <f t="shared" si="12"/>
        <v>0</v>
      </c>
      <c r="U36" s="124">
        <f t="shared" si="12"/>
        <v>0</v>
      </c>
      <c r="V36" s="124">
        <f t="shared" si="12"/>
        <v>0</v>
      </c>
      <c r="W36" s="124">
        <f t="shared" si="12"/>
        <v>0</v>
      </c>
      <c r="X36" s="124">
        <f t="shared" si="12"/>
        <v>0</v>
      </c>
      <c r="Y36" s="150"/>
    </row>
    <row r="37" spans="1:25" s="4" customFormat="1" ht="14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3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150"/>
    </row>
    <row r="38" spans="1:25" s="4" customFormat="1" ht="14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3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50"/>
    </row>
    <row r="39" spans="1:25" s="4" customFormat="1" ht="14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50"/>
    </row>
    <row r="40" spans="1:25" s="4" customFormat="1" ht="14.2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89"/>
      <c r="N40" s="13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50"/>
    </row>
    <row r="41" spans="1:25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1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51"/>
    </row>
    <row r="42" spans="1:25" ht="12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51"/>
    </row>
    <row r="43" spans="1:25" ht="12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51"/>
    </row>
    <row r="44" spans="1:25" ht="12.7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51"/>
    </row>
    <row r="45" spans="1:25" ht="12.7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51"/>
    </row>
    <row r="46" spans="1:25" ht="12.7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151"/>
    </row>
    <row r="47" spans="1:25" ht="12.7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151"/>
    </row>
    <row r="48" spans="1:25" ht="12.7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51"/>
    </row>
    <row r="49" spans="1:25" ht="12.7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51"/>
    </row>
    <row r="50" spans="1:25" ht="12.7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51"/>
    </row>
    <row r="51" spans="1:25" ht="12.7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51"/>
    </row>
    <row r="52" spans="1:25" ht="12.7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151"/>
    </row>
    <row r="53" spans="1:25" ht="12.7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151"/>
    </row>
    <row r="54" spans="1:25" ht="12.7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51"/>
    </row>
    <row r="55" spans="1:25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151"/>
    </row>
    <row r="56" spans="1:25" ht="12.7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151"/>
    </row>
    <row r="57" spans="1:25" ht="12.7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151"/>
    </row>
    <row r="58" spans="1:25" ht="12.7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151"/>
    </row>
    <row r="59" spans="1:25" ht="12.7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51"/>
    </row>
    <row r="60" spans="1:25" ht="12.7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151"/>
    </row>
    <row r="61" spans="1:25" ht="12.7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151"/>
    </row>
    <row r="62" spans="1:25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51"/>
    </row>
    <row r="63" spans="1:25" ht="12.7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51"/>
    </row>
    <row r="64" spans="1:25" ht="12.7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51"/>
    </row>
    <row r="65" spans="1:25" ht="12.7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51"/>
    </row>
    <row r="66" spans="1:25" ht="12.7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51"/>
    </row>
    <row r="67" spans="1:25" ht="12.7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151"/>
    </row>
    <row r="68" spans="1:25" ht="12.7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51"/>
    </row>
    <row r="69" spans="1:25" ht="12.7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151"/>
    </row>
    <row r="70" spans="1:25" ht="12.75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51"/>
    </row>
    <row r="71" spans="1:25" ht="12.7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151"/>
    </row>
    <row r="72" spans="1:25" ht="12.7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51"/>
    </row>
    <row r="73" spans="1:25" ht="12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51"/>
    </row>
    <row r="74" spans="1:25" ht="12.7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51"/>
    </row>
    <row r="75" spans="1:25" ht="12.7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51"/>
    </row>
    <row r="76" spans="1:25" ht="12.75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151"/>
    </row>
    <row r="77" spans="1:25" ht="12.7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151"/>
    </row>
    <row r="78" spans="1:25" ht="12.7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151"/>
    </row>
    <row r="79" spans="1:25" ht="12.7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151"/>
    </row>
    <row r="80" spans="1:25" ht="12.7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151"/>
    </row>
    <row r="81" spans="1:25" ht="12.7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151"/>
    </row>
    <row r="82" spans="1:25" ht="12.7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151"/>
    </row>
    <row r="83" spans="1:25" ht="12.7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151"/>
    </row>
    <row r="84" spans="1:25" ht="12.7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151"/>
    </row>
    <row r="85" spans="1:25" ht="12.7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151"/>
    </row>
    <row r="86" spans="1:25" ht="12.7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151"/>
    </row>
    <row r="87" spans="1:25" ht="12.7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151"/>
    </row>
    <row r="88" spans="1:25" ht="12.7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51"/>
    </row>
    <row r="89" spans="1:25" ht="12.7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151"/>
    </row>
    <row r="90" spans="1:25" ht="12.7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151"/>
    </row>
    <row r="91" spans="1:25" ht="12.7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151"/>
    </row>
    <row r="92" spans="1:25" ht="12.7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151"/>
    </row>
    <row r="93" spans="1:25" ht="12.7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151"/>
    </row>
    <row r="94" spans="1:25" ht="12.7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151"/>
    </row>
    <row r="95" spans="1:25" ht="12.75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151"/>
    </row>
    <row r="96" spans="1:25" ht="12.75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151"/>
    </row>
    <row r="97" spans="1:25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151"/>
    </row>
    <row r="98" spans="1:25" ht="12.7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151"/>
    </row>
    <row r="99" spans="1:25" ht="12.75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151"/>
    </row>
    <row r="100" spans="1:25" ht="12.75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151"/>
    </row>
    <row r="101" spans="1:25" ht="12.7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151"/>
    </row>
    <row r="102" spans="1:25" ht="12.7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151"/>
    </row>
    <row r="103" spans="1:25" ht="12.7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151"/>
    </row>
    <row r="104" spans="1:25" ht="12.7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151"/>
    </row>
    <row r="105" spans="1:25" ht="12.7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151"/>
    </row>
    <row r="106" spans="1:25" ht="12.7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151"/>
    </row>
    <row r="107" spans="1:25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151"/>
    </row>
    <row r="108" spans="1:25" ht="12.75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151"/>
    </row>
    <row r="109" spans="1:25" ht="12.75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151"/>
    </row>
    <row r="110" spans="1:25" ht="12.7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151"/>
    </row>
    <row r="111" spans="1:25" ht="12.7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151"/>
    </row>
    <row r="112" spans="1:25" ht="12.7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151"/>
    </row>
    <row r="113" spans="1:25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151"/>
    </row>
    <row r="114" spans="1:25" ht="12.7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Y114" s="151"/>
    </row>
  </sheetData>
  <sheetProtection sheet="1" objects="1" scenarios="1"/>
  <mergeCells count="22">
    <mergeCell ref="A3:I3"/>
    <mergeCell ref="J3:L3"/>
    <mergeCell ref="A4:I4"/>
    <mergeCell ref="J4:L4"/>
    <mergeCell ref="A5:I5"/>
    <mergeCell ref="J5:L5"/>
    <mergeCell ref="C7:I7"/>
    <mergeCell ref="C8:I8"/>
    <mergeCell ref="C9:I9"/>
    <mergeCell ref="C10:I10"/>
    <mergeCell ref="A13:L13"/>
    <mergeCell ref="E15:F15"/>
    <mergeCell ref="C11:I11"/>
    <mergeCell ref="C12:I12"/>
    <mergeCell ref="N18:P18"/>
    <mergeCell ref="N29:X29"/>
    <mergeCell ref="A17:A18"/>
    <mergeCell ref="B17:B18"/>
    <mergeCell ref="C17:D17"/>
    <mergeCell ref="E17:F17"/>
    <mergeCell ref="G17:H17"/>
    <mergeCell ref="I17:L17"/>
  </mergeCells>
  <dataValidations count="8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6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6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7:IT7"/>
    <dataValidation allowBlank="1" prompt="Выберите или введите наименование лесничества" sqref="IN9:IT9 A11:C11"/>
    <dataValidation allowBlank="1" prompt="Выберите месяц" errorTitle="ОШИБКА!" error="Воспользуйтесь выпадающим списком" sqref="IP14"/>
    <dataValidation allowBlank="1" prompt="Выберите год" errorTitle="ОШИБКА!" error="Воспользуйтесь выпадающим списком" sqref="IQ14"/>
    <dataValidation type="list" allowBlank="1" showInputMessage="1" showErrorMessage="1" prompt="Выберите месяц" errorTitle="ОШИБКА!" error="Воспользуйтесь выпадающим списком" sqref="E14">
      <formula1>"июнь,декабрь"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F14">
      <formula1>"2019,2020"</formula1>
    </dataValidation>
  </dataValidation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scale="90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zoomScalePageLayoutView="0" workbookViewId="0" topLeftCell="A1">
      <selection activeCell="F25" sqref="F25"/>
    </sheetView>
  </sheetViews>
  <sheetFormatPr defaultColWidth="9.140625" defaultRowHeight="15"/>
  <cols>
    <col min="1" max="1" width="39.8515625" style="3" customWidth="1"/>
    <col min="2" max="2" width="10.7109375" style="3" bestFit="1" customWidth="1"/>
    <col min="3" max="4" width="13.8515625" style="3" customWidth="1"/>
    <col min="5" max="5" width="16.28125" style="3" customWidth="1"/>
    <col min="6" max="6" width="10.00390625" style="3" customWidth="1"/>
    <col min="7" max="7" width="18.57421875" style="3" customWidth="1"/>
    <col min="8" max="8" width="11.28125" style="3" customWidth="1"/>
    <col min="9" max="16384" width="9.140625" style="3" customWidth="1"/>
  </cols>
  <sheetData>
    <row r="1" spans="1:6" ht="12.75">
      <c r="A1" s="1" t="s">
        <v>99</v>
      </c>
      <c r="B1" s="58" t="s">
        <v>0</v>
      </c>
      <c r="C1" s="59" t="str">
        <f>'7-ОИП Раздел 1'!C1</f>
        <v>030</v>
      </c>
      <c r="D1" s="59" t="str">
        <f>'7-ОИП Раздел 1'!D1</f>
        <v>03005</v>
      </c>
      <c r="E1" s="18"/>
      <c r="F1" s="4"/>
    </row>
    <row r="2" spans="1:6" ht="5.25" customHeight="1">
      <c r="A2" s="2"/>
      <c r="B2" s="2"/>
      <c r="C2" s="5"/>
      <c r="D2" s="6"/>
      <c r="E2" s="6"/>
      <c r="F2" s="6"/>
    </row>
    <row r="3" spans="1:6" ht="15" hidden="1">
      <c r="A3" s="193"/>
      <c r="B3" s="193"/>
      <c r="C3" s="193"/>
      <c r="D3" s="193"/>
      <c r="E3" s="193"/>
      <c r="F3" s="19"/>
    </row>
    <row r="4" spans="1:6" ht="12.75" hidden="1">
      <c r="A4" s="194" t="s">
        <v>4</v>
      </c>
      <c r="B4" s="194"/>
      <c r="C4" s="194"/>
      <c r="D4" s="194"/>
      <c r="E4" s="194"/>
      <c r="F4" s="19"/>
    </row>
    <row r="5" spans="1:6" ht="31.5" customHeight="1">
      <c r="A5" s="195" t="s">
        <v>46</v>
      </c>
      <c r="B5" s="195"/>
      <c r="C5" s="195"/>
      <c r="D5" s="195"/>
      <c r="E5" s="195"/>
      <c r="F5" s="20"/>
    </row>
    <row r="6" spans="1:4" ht="6" customHeight="1">
      <c r="A6" s="57"/>
      <c r="B6" s="7"/>
      <c r="D6" s="4"/>
    </row>
    <row r="7" ht="6.75" customHeight="1">
      <c r="A7" s="2"/>
    </row>
    <row r="8" spans="1:5" ht="6.75" customHeight="1">
      <c r="A8" s="8"/>
      <c r="C8" s="196"/>
      <c r="D8" s="196"/>
      <c r="E8" s="196"/>
    </row>
    <row r="9" spans="1:8" ht="25.5" customHeight="1">
      <c r="A9" s="9" t="s">
        <v>9</v>
      </c>
      <c r="B9" s="10" t="s">
        <v>10</v>
      </c>
      <c r="C9" s="21" t="s">
        <v>47</v>
      </c>
      <c r="D9" s="21" t="s">
        <v>48</v>
      </c>
      <c r="E9" s="21" t="s">
        <v>49</v>
      </c>
      <c r="F9" s="22"/>
      <c r="G9" s="197" t="s">
        <v>21</v>
      </c>
      <c r="H9" s="197"/>
    </row>
    <row r="10" spans="1:8" ht="12.75">
      <c r="A10" s="9" t="s">
        <v>50</v>
      </c>
      <c r="B10" s="9" t="s">
        <v>70</v>
      </c>
      <c r="C10" s="9">
        <v>1</v>
      </c>
      <c r="D10" s="9">
        <v>2</v>
      </c>
      <c r="E10" s="9">
        <v>3</v>
      </c>
      <c r="F10" s="22"/>
      <c r="G10" s="23" t="s">
        <v>33</v>
      </c>
      <c r="H10" s="11" t="s">
        <v>36</v>
      </c>
    </row>
    <row r="11" spans="1:8" ht="12.75">
      <c r="A11" s="14" t="s">
        <v>51</v>
      </c>
      <c r="B11" s="15" t="s">
        <v>26</v>
      </c>
      <c r="C11" s="24"/>
      <c r="D11" s="25" t="s">
        <v>32</v>
      </c>
      <c r="E11" s="26"/>
      <c r="F11" s="22"/>
      <c r="G11" s="11" t="s">
        <v>52</v>
      </c>
      <c r="H11" s="27">
        <f>IF(E13&gt;=E14,0,E13-E14)</f>
        <v>0</v>
      </c>
    </row>
    <row r="12" spans="1:6" ht="17.25" customHeight="1">
      <c r="A12" s="14" t="s">
        <v>53</v>
      </c>
      <c r="B12" s="15" t="s">
        <v>54</v>
      </c>
      <c r="C12" s="25" t="s">
        <v>32</v>
      </c>
      <c r="D12" s="24"/>
      <c r="E12" s="26"/>
      <c r="F12" s="22"/>
    </row>
    <row r="13" spans="1:6" ht="26.25">
      <c r="A13" s="14" t="s">
        <v>55</v>
      </c>
      <c r="B13" s="15" t="s">
        <v>28</v>
      </c>
      <c r="C13" s="25" t="s">
        <v>32</v>
      </c>
      <c r="D13" s="25" t="s">
        <v>32</v>
      </c>
      <c r="E13" s="26"/>
      <c r="F13" s="28"/>
    </row>
    <row r="14" spans="1:6" ht="12.75">
      <c r="A14" s="14" t="s">
        <v>56</v>
      </c>
      <c r="B14" s="15" t="s">
        <v>57</v>
      </c>
      <c r="C14" s="24"/>
      <c r="D14" s="29" t="s">
        <v>32</v>
      </c>
      <c r="E14" s="26"/>
      <c r="F14" s="22"/>
    </row>
    <row r="15" spans="1:6" ht="27">
      <c r="A15" s="12" t="s">
        <v>58</v>
      </c>
      <c r="B15" s="30" t="s">
        <v>29</v>
      </c>
      <c r="C15" s="31" t="s">
        <v>32</v>
      </c>
      <c r="D15" s="31" t="s">
        <v>32</v>
      </c>
      <c r="E15" s="60">
        <f>SUM(E11:E13)</f>
        <v>0</v>
      </c>
      <c r="F15" s="28"/>
    </row>
    <row r="16" spans="1:6" ht="12.75">
      <c r="A16" s="16"/>
      <c r="B16" s="32"/>
      <c r="C16" s="17"/>
      <c r="D16" s="33"/>
      <c r="E16" s="22"/>
      <c r="F16" s="22"/>
    </row>
    <row r="17" spans="1:6" ht="12.75">
      <c r="A17" s="34" t="s">
        <v>59</v>
      </c>
      <c r="B17" s="192" t="s">
        <v>129</v>
      </c>
      <c r="C17" s="192"/>
      <c r="D17" s="36"/>
      <c r="E17" s="35"/>
      <c r="F17" s="22"/>
    </row>
    <row r="18" spans="1:6" ht="17.25" customHeight="1">
      <c r="A18" s="37"/>
      <c r="B18" s="187" t="s">
        <v>60</v>
      </c>
      <c r="C18" s="187"/>
      <c r="D18" s="38"/>
      <c r="E18" s="39" t="s">
        <v>61</v>
      </c>
      <c r="F18" s="22"/>
    </row>
    <row r="19" spans="1:6" ht="26.25">
      <c r="A19" s="40" t="s">
        <v>62</v>
      </c>
      <c r="B19" s="188" t="s">
        <v>130</v>
      </c>
      <c r="C19" s="188"/>
      <c r="D19" s="189" t="s">
        <v>131</v>
      </c>
      <c r="E19" s="189"/>
      <c r="F19" s="41"/>
    </row>
    <row r="20" spans="1:6" ht="12.75">
      <c r="A20" s="2"/>
      <c r="B20" s="190" t="s">
        <v>63</v>
      </c>
      <c r="C20" s="190"/>
      <c r="D20" s="191" t="s">
        <v>60</v>
      </c>
      <c r="E20" s="191"/>
      <c r="F20" s="22"/>
    </row>
    <row r="21" spans="1:6" ht="12.75" customHeight="1">
      <c r="A21" s="2"/>
      <c r="B21" s="192"/>
      <c r="C21" s="192"/>
      <c r="D21" s="2"/>
      <c r="E21" s="2"/>
      <c r="F21" s="42"/>
    </row>
    <row r="22" spans="1:6" ht="12.75">
      <c r="A22" s="2"/>
      <c r="B22" s="183" t="s">
        <v>61</v>
      </c>
      <c r="C22" s="183"/>
      <c r="D22" s="2"/>
      <c r="E22" s="2"/>
      <c r="F22" s="43"/>
    </row>
    <row r="23" spans="1:5" ht="12.75">
      <c r="A23" s="40"/>
      <c r="B23" s="184" t="s">
        <v>127</v>
      </c>
      <c r="C23" s="184"/>
      <c r="D23" s="185">
        <v>43658</v>
      </c>
      <c r="E23" s="184"/>
    </row>
    <row r="24" spans="1:5" ht="39" customHeight="1">
      <c r="A24" s="44"/>
      <c r="B24" s="186" t="s">
        <v>64</v>
      </c>
      <c r="C24" s="186"/>
      <c r="D24" s="186" t="s">
        <v>65</v>
      </c>
      <c r="E24" s="186"/>
    </row>
    <row r="25" spans="1:6" ht="35.25" customHeight="1">
      <c r="A25" s="44"/>
      <c r="B25" s="32"/>
      <c r="C25" s="17"/>
      <c r="D25" s="45"/>
      <c r="E25" s="22"/>
      <c r="F25" s="46"/>
    </row>
    <row r="26" spans="1:6" ht="12.75">
      <c r="A26" s="44"/>
      <c r="B26" s="32"/>
      <c r="C26" s="17"/>
      <c r="D26" s="45"/>
      <c r="E26" s="22"/>
      <c r="F26" s="47"/>
    </row>
    <row r="27" spans="1:6" ht="12.75" customHeight="1">
      <c r="A27" s="44"/>
      <c r="B27" s="32"/>
      <c r="C27" s="17"/>
      <c r="D27" s="45"/>
      <c r="E27" s="22"/>
      <c r="F27" s="22"/>
    </row>
    <row r="28" spans="1:6" ht="38.25" customHeight="1">
      <c r="A28" s="44"/>
      <c r="B28" s="32"/>
      <c r="C28" s="17"/>
      <c r="D28" s="45"/>
      <c r="E28" s="22"/>
      <c r="F28" s="22"/>
    </row>
    <row r="29" spans="1:6" ht="12.75" customHeight="1">
      <c r="A29" s="44"/>
      <c r="B29" s="32"/>
      <c r="C29" s="17"/>
      <c r="D29" s="45"/>
      <c r="E29" s="22"/>
      <c r="F29" s="22"/>
    </row>
    <row r="30" spans="1:6" ht="12.75" customHeight="1">
      <c r="A30" s="44"/>
      <c r="B30" s="32"/>
      <c r="C30" s="17"/>
      <c r="D30" s="45"/>
      <c r="E30" s="22"/>
      <c r="F30" s="22"/>
    </row>
    <row r="31" spans="1:6" ht="12.75">
      <c r="A31" s="44"/>
      <c r="B31" s="32"/>
      <c r="C31" s="17"/>
      <c r="D31" s="45"/>
      <c r="E31" s="22"/>
      <c r="F31" s="22"/>
    </row>
    <row r="32" spans="1:6" ht="12.75" customHeight="1">
      <c r="A32" s="44"/>
      <c r="B32" s="32"/>
      <c r="C32" s="17"/>
      <c r="D32" s="45"/>
      <c r="E32" s="22"/>
      <c r="F32" s="22"/>
    </row>
    <row r="33" spans="1:6" ht="12.75" customHeight="1">
      <c r="A33" s="44"/>
      <c r="B33" s="32"/>
      <c r="C33" s="17"/>
      <c r="D33" s="45"/>
      <c r="E33" s="22"/>
      <c r="F33" s="22"/>
    </row>
    <row r="34" spans="1:6" ht="12.75" customHeight="1">
      <c r="A34" s="44"/>
      <c r="B34" s="32"/>
      <c r="C34" s="17"/>
      <c r="D34" s="45"/>
      <c r="E34" s="22"/>
      <c r="F34" s="22"/>
    </row>
    <row r="35" spans="1:6" ht="12.75" customHeight="1">
      <c r="A35" s="44"/>
      <c r="B35" s="32"/>
      <c r="C35" s="17"/>
      <c r="D35" s="45"/>
      <c r="E35" s="22"/>
      <c r="F35" s="22"/>
    </row>
    <row r="36" spans="1:6" ht="12.75">
      <c r="A36" s="44"/>
      <c r="B36" s="32"/>
      <c r="C36" s="17"/>
      <c r="D36" s="45"/>
      <c r="E36" s="22"/>
      <c r="F36" s="22"/>
    </row>
    <row r="37" spans="1:6" ht="12.75">
      <c r="A37" s="44"/>
      <c r="B37" s="32"/>
      <c r="C37" s="17"/>
      <c r="D37" s="45"/>
      <c r="E37" s="22"/>
      <c r="F37" s="22"/>
    </row>
    <row r="38" spans="1:6" ht="12.75">
      <c r="A38" s="44"/>
      <c r="B38" s="32"/>
      <c r="C38" s="17"/>
      <c r="D38" s="45"/>
      <c r="E38" s="22"/>
      <c r="F38" s="22"/>
    </row>
    <row r="39" spans="1:6" ht="12.75">
      <c r="A39" s="44"/>
      <c r="B39" s="32"/>
      <c r="C39" s="17"/>
      <c r="D39" s="45"/>
      <c r="E39" s="22"/>
      <c r="F39" s="22"/>
    </row>
    <row r="40" spans="1:6" ht="12.75">
      <c r="A40" s="48"/>
      <c r="B40" s="32"/>
      <c r="C40" s="17"/>
      <c r="D40" s="33"/>
      <c r="E40" s="22"/>
      <c r="F40" s="22"/>
    </row>
    <row r="41" spans="1:6" ht="12.75">
      <c r="A41" s="44"/>
      <c r="B41" s="32"/>
      <c r="C41" s="17"/>
      <c r="D41" s="33"/>
      <c r="E41" s="22"/>
      <c r="F41" s="22"/>
    </row>
    <row r="42" spans="1:6" ht="12.75">
      <c r="A42" s="48"/>
      <c r="B42" s="32"/>
      <c r="C42" s="17"/>
      <c r="D42" s="33"/>
      <c r="E42" s="22"/>
      <c r="F42" s="22"/>
    </row>
    <row r="43" spans="1:6" ht="12.75">
      <c r="A43" s="48"/>
      <c r="B43" s="32"/>
      <c r="C43" s="17"/>
      <c r="D43" s="45"/>
      <c r="E43" s="22"/>
      <c r="F43" s="22"/>
    </row>
    <row r="44" spans="1:6" ht="12.75">
      <c r="A44" s="4"/>
      <c r="B44" s="4"/>
      <c r="C44" s="4"/>
      <c r="D44" s="4"/>
      <c r="E44" s="4"/>
      <c r="F44" s="22"/>
    </row>
    <row r="45" spans="1:6" ht="12.75">
      <c r="A45" s="44"/>
      <c r="B45" s="49"/>
      <c r="C45" s="49"/>
      <c r="D45" s="49"/>
      <c r="E45" s="49"/>
      <c r="F45" s="22"/>
    </row>
    <row r="46" ht="12.75">
      <c r="F46" s="22"/>
    </row>
    <row r="47" spans="1:6" ht="12.75">
      <c r="A47" s="50"/>
      <c r="B47" s="42"/>
      <c r="C47" s="42"/>
      <c r="D47" s="51"/>
      <c r="E47" s="42"/>
      <c r="F47" s="22"/>
    </row>
    <row r="48" spans="1:6" ht="9" customHeight="1">
      <c r="A48" s="46"/>
      <c r="B48" s="43"/>
      <c r="C48" s="43"/>
      <c r="D48" s="51"/>
      <c r="E48" s="43"/>
      <c r="F48" s="4"/>
    </row>
    <row r="49" spans="1:6" ht="23.25" customHeight="1">
      <c r="A49" s="52"/>
      <c r="B49" s="42"/>
      <c r="C49" s="42"/>
      <c r="D49" s="42"/>
      <c r="E49" s="42"/>
      <c r="F49" s="49"/>
    </row>
    <row r="50" spans="1:5" ht="7.5" customHeight="1">
      <c r="A50" s="51"/>
      <c r="B50" s="46"/>
      <c r="C50" s="46"/>
      <c r="D50" s="46"/>
      <c r="E50" s="46"/>
    </row>
    <row r="51" spans="1:6" ht="12.75">
      <c r="A51" s="51"/>
      <c r="B51" s="53"/>
      <c r="C51" s="53"/>
      <c r="D51" s="53"/>
      <c r="E51" s="53"/>
      <c r="F51" s="42"/>
    </row>
    <row r="52" spans="1:6" ht="12.75">
      <c r="A52" s="51"/>
      <c r="B52" s="42"/>
      <c r="C52" s="42"/>
      <c r="D52" s="51"/>
      <c r="E52" s="54"/>
      <c r="F52" s="43"/>
    </row>
    <row r="53" spans="1:6" ht="21.75" customHeight="1">
      <c r="A53" s="51"/>
      <c r="B53" s="55"/>
      <c r="C53" s="46"/>
      <c r="D53" s="51"/>
      <c r="E53" s="47"/>
      <c r="F53" s="42"/>
    </row>
    <row r="54" spans="1:6" ht="12.75">
      <c r="A54" s="4"/>
      <c r="B54" s="4"/>
      <c r="C54" s="4"/>
      <c r="D54" s="4"/>
      <c r="E54" s="4"/>
      <c r="F54" s="46"/>
    </row>
    <row r="55" spans="1:6" ht="12.75">
      <c r="A55" s="4"/>
      <c r="B55" s="4"/>
      <c r="C55" s="4"/>
      <c r="D55" s="4"/>
      <c r="E55" s="4"/>
      <c r="F55" s="53"/>
    </row>
    <row r="56" spans="1:6" ht="12.75">
      <c r="A56" s="4"/>
      <c r="B56" s="4"/>
      <c r="C56" s="4"/>
      <c r="D56" s="4"/>
      <c r="E56" s="4"/>
      <c r="F56" s="54"/>
    </row>
    <row r="57" ht="24" customHeight="1">
      <c r="F57" s="47"/>
    </row>
    <row r="58" ht="12.75">
      <c r="F58" s="4"/>
    </row>
    <row r="59" ht="12.75">
      <c r="F59" s="4"/>
    </row>
    <row r="60" ht="12.75">
      <c r="F60" s="4"/>
    </row>
  </sheetData>
  <sheetProtection sheet="1" objects="1" scenarios="1"/>
  <mergeCells count="17">
    <mergeCell ref="B21:C21"/>
    <mergeCell ref="A3:E3"/>
    <mergeCell ref="A4:E4"/>
    <mergeCell ref="A5:E5"/>
    <mergeCell ref="C8:E8"/>
    <mergeCell ref="G9:H9"/>
    <mergeCell ref="B17:C17"/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</mergeCells>
  <dataValidations count="1">
    <dataValidation allowBlank="1" prompt="Выберите или введите наименование лесничества" sqref="F3:F4"/>
  </dataValidations>
  <printOptions horizontalCentered="1"/>
  <pageMargins left="0.1968503937007874" right="0.1968503937007874" top="0.31496062992125984" bottom="0.5905511811023623" header="0.196850393700787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61" customWidth="1"/>
    <col min="2" max="16384" width="9.140625" style="6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3" customWidth="1"/>
    <col min="2" max="2" width="13.28125" style="63" customWidth="1"/>
    <col min="3" max="18" width="8.57421875" style="63" customWidth="1"/>
    <col min="19" max="16384" width="9.140625" style="63" customWidth="1"/>
  </cols>
  <sheetData>
    <row r="1" spans="1:18" ht="27" customHeight="1">
      <c r="A1" s="198" t="s">
        <v>71</v>
      </c>
      <c r="B1" s="62" t="s">
        <v>72</v>
      </c>
      <c r="C1" s="198" t="s">
        <v>73</v>
      </c>
      <c r="D1" s="198"/>
      <c r="E1" s="198" t="s">
        <v>74</v>
      </c>
      <c r="F1" s="198"/>
      <c r="G1" s="198" t="s">
        <v>75</v>
      </c>
      <c r="H1" s="198"/>
      <c r="I1" s="198" t="s">
        <v>76</v>
      </c>
      <c r="J1" s="198"/>
      <c r="K1" s="198" t="s">
        <v>77</v>
      </c>
      <c r="L1" s="198"/>
      <c r="M1" s="198" t="s">
        <v>78</v>
      </c>
      <c r="N1" s="198"/>
      <c r="O1" s="198" t="s">
        <v>79</v>
      </c>
      <c r="P1" s="198"/>
      <c r="Q1" s="198" t="s">
        <v>80</v>
      </c>
      <c r="R1" s="198"/>
    </row>
    <row r="2" spans="1:18" ht="12.75">
      <c r="A2" s="198"/>
      <c r="B2" s="62" t="s">
        <v>81</v>
      </c>
      <c r="C2" s="62" t="s">
        <v>82</v>
      </c>
      <c r="D2" s="62" t="s">
        <v>83</v>
      </c>
      <c r="E2" s="62" t="s">
        <v>82</v>
      </c>
      <c r="F2" s="62" t="s">
        <v>83</v>
      </c>
      <c r="G2" s="62" t="s">
        <v>82</v>
      </c>
      <c r="H2" s="62" t="s">
        <v>83</v>
      </c>
      <c r="I2" s="62" t="s">
        <v>82</v>
      </c>
      <c r="J2" s="62" t="s">
        <v>83</v>
      </c>
      <c r="K2" s="62" t="s">
        <v>82</v>
      </c>
      <c r="L2" s="62" t="s">
        <v>83</v>
      </c>
      <c r="M2" s="62" t="s">
        <v>82</v>
      </c>
      <c r="N2" s="62" t="s">
        <v>83</v>
      </c>
      <c r="O2" s="62" t="s">
        <v>82</v>
      </c>
      <c r="P2" s="62" t="s">
        <v>83</v>
      </c>
      <c r="Q2" s="62" t="s">
        <v>82</v>
      </c>
      <c r="R2" s="62" t="s">
        <v>83</v>
      </c>
    </row>
    <row r="3" spans="1:14" ht="12.75">
      <c r="A3" s="64" t="s">
        <v>100</v>
      </c>
      <c r="B3" s="65">
        <v>1</v>
      </c>
      <c r="E3" s="63">
        <v>7</v>
      </c>
      <c r="F3" s="63">
        <v>3</v>
      </c>
      <c r="I3" s="63">
        <v>1</v>
      </c>
      <c r="J3" s="63">
        <v>3</v>
      </c>
      <c r="K3" s="63">
        <v>11</v>
      </c>
      <c r="L3" s="63">
        <v>3</v>
      </c>
      <c r="M3" s="63">
        <v>1</v>
      </c>
      <c r="N3" s="6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3" customWidth="1"/>
    <col min="5" max="5" width="3.421875" style="74" customWidth="1"/>
    <col min="6" max="10" width="3.00390625" style="74" customWidth="1"/>
    <col min="11" max="11" width="4.00390625" style="74" customWidth="1"/>
    <col min="12" max="12" width="3.140625" style="74" customWidth="1"/>
    <col min="13" max="13" width="3.00390625" style="74" customWidth="1"/>
    <col min="14" max="14" width="2.7109375" style="74" customWidth="1"/>
    <col min="15" max="16" width="4.00390625" style="74" bestFit="1" customWidth="1"/>
    <col min="17" max="18" width="3.00390625" style="74" customWidth="1"/>
    <col min="19" max="19" width="2.7109375" style="74" customWidth="1"/>
    <col min="20" max="20" width="4.00390625" style="74" customWidth="1"/>
    <col min="21" max="21" width="4.00390625" style="74" bestFit="1" customWidth="1"/>
    <col min="22" max="22" width="3.00390625" style="74" customWidth="1"/>
    <col min="23" max="23" width="4.00390625" style="74" customWidth="1"/>
    <col min="24" max="24" width="4.00390625" style="74" bestFit="1" customWidth="1"/>
    <col min="25" max="25" width="4.00390625" style="74" customWidth="1"/>
    <col min="26" max="26" width="4.00390625" style="74" bestFit="1" customWidth="1"/>
    <col min="27" max="27" width="3.00390625" style="74" customWidth="1"/>
    <col min="28" max="28" width="4.00390625" style="74" customWidth="1"/>
    <col min="29" max="29" width="4.00390625" style="74" bestFit="1" customWidth="1"/>
    <col min="30" max="30" width="4.00390625" style="74" customWidth="1"/>
    <col min="31" max="31" width="4.00390625" style="74" bestFit="1" customWidth="1"/>
    <col min="32" max="32" width="2.57421875" style="74" customWidth="1"/>
    <col min="33" max="33" width="4.00390625" style="74" customWidth="1"/>
    <col min="34" max="34" width="4.00390625" style="74" bestFit="1" customWidth="1"/>
    <col min="35" max="35" width="4.00390625" style="74" customWidth="1"/>
    <col min="36" max="36" width="4.00390625" style="74" bestFit="1" customWidth="1"/>
    <col min="37" max="37" width="2.57421875" style="74" customWidth="1"/>
    <col min="38" max="38" width="4.00390625" style="74" customWidth="1"/>
    <col min="39" max="39" width="4.00390625" style="74" bestFit="1" customWidth="1"/>
    <col min="40" max="40" width="4.00390625" style="74" customWidth="1"/>
    <col min="41" max="41" width="4.00390625" style="74" bestFit="1" customWidth="1"/>
    <col min="42" max="42" width="2.7109375" style="74" customWidth="1"/>
    <col min="43" max="43" width="3.8515625" style="74" customWidth="1"/>
    <col min="44" max="44" width="4.00390625" style="74" bestFit="1" customWidth="1"/>
    <col min="45" max="45" width="4.00390625" style="74" customWidth="1"/>
    <col min="46" max="46" width="4.00390625" style="74" bestFit="1" customWidth="1"/>
    <col min="47" max="47" width="3.140625" style="74" customWidth="1"/>
    <col min="48" max="48" width="4.00390625" style="74" customWidth="1"/>
    <col min="49" max="49" width="4.00390625" style="74" bestFit="1" customWidth="1"/>
    <col min="50" max="50" width="4.00390625" style="74" customWidth="1"/>
    <col min="51" max="51" width="4.00390625" style="74" bestFit="1" customWidth="1"/>
    <col min="52" max="52" width="2.8515625" style="74" customWidth="1"/>
    <col min="53" max="53" width="4.00390625" style="74" customWidth="1"/>
    <col min="54" max="54" width="2.00390625" style="74" customWidth="1"/>
    <col min="55" max="55" width="4.00390625" style="74" customWidth="1"/>
    <col min="56" max="56" width="2.28125" style="74" bestFit="1" customWidth="1"/>
    <col min="57" max="57" width="2.00390625" style="74" customWidth="1"/>
    <col min="58" max="58" width="4.00390625" style="74" customWidth="1"/>
    <col min="59" max="59" width="2.00390625" style="74" customWidth="1"/>
    <col min="60" max="60" width="4.00390625" style="74" customWidth="1"/>
    <col min="61" max="61" width="2.28125" style="74" bestFit="1" customWidth="1"/>
    <col min="62" max="62" width="2.00390625" style="74" customWidth="1"/>
    <col min="63" max="63" width="4.00390625" style="74" customWidth="1"/>
    <col min="64" max="64" width="2.00390625" style="74" customWidth="1"/>
    <col min="65" max="65" width="4.00390625" style="74" customWidth="1"/>
    <col min="66" max="66" width="2.28125" style="74" bestFit="1" customWidth="1"/>
    <col min="67" max="67" width="2.00390625" style="74" customWidth="1"/>
    <col min="68" max="68" width="4.00390625" style="74" customWidth="1"/>
    <col min="69" max="69" width="2.00390625" style="74" customWidth="1"/>
    <col min="70" max="70" width="4.00390625" style="74" customWidth="1"/>
    <col min="71" max="72" width="2.00390625" style="74" customWidth="1"/>
    <col min="73" max="73" width="4.00390625" style="74" customWidth="1"/>
    <col min="74" max="74" width="2.00390625" style="74" customWidth="1"/>
    <col min="75" max="75" width="4.00390625" style="74" customWidth="1"/>
    <col min="76" max="77" width="2.00390625" style="74" customWidth="1"/>
    <col min="78" max="78" width="4.00390625" style="74" customWidth="1"/>
    <col min="79" max="79" width="2.00390625" style="74" customWidth="1"/>
    <col min="80" max="80" width="4.00390625" style="74" customWidth="1"/>
    <col min="81" max="81" width="2.00390625" style="74" customWidth="1"/>
    <col min="82" max="16384" width="9.140625" style="74" customWidth="1"/>
  </cols>
  <sheetData>
    <row r="1" spans="1:81" s="69" customFormat="1" ht="51.75" customHeight="1">
      <c r="A1" s="66" t="s">
        <v>84</v>
      </c>
      <c r="B1" s="66" t="s">
        <v>85</v>
      </c>
      <c r="C1" s="66" t="s">
        <v>86</v>
      </c>
      <c r="D1" s="67" t="s">
        <v>87</v>
      </c>
      <c r="E1" s="199" t="s">
        <v>88</v>
      </c>
      <c r="F1" s="199"/>
      <c r="G1" s="199" t="s">
        <v>89</v>
      </c>
      <c r="H1" s="199"/>
      <c r="I1" s="199" t="s">
        <v>90</v>
      </c>
      <c r="J1" s="199"/>
      <c r="K1" s="68" t="s">
        <v>91</v>
      </c>
      <c r="L1" s="68" t="s">
        <v>92</v>
      </c>
      <c r="M1" s="69" t="s">
        <v>93</v>
      </c>
      <c r="N1" s="69" t="s">
        <v>94</v>
      </c>
      <c r="O1" s="69" t="s">
        <v>95</v>
      </c>
      <c r="P1" s="69" t="s">
        <v>94</v>
      </c>
      <c r="Q1" s="68" t="s">
        <v>92</v>
      </c>
      <c r="R1" s="69" t="s">
        <v>93</v>
      </c>
      <c r="S1" s="69" t="s">
        <v>94</v>
      </c>
      <c r="T1" s="69" t="s">
        <v>95</v>
      </c>
      <c r="U1" s="69" t="s">
        <v>94</v>
      </c>
      <c r="V1" s="68" t="s">
        <v>92</v>
      </c>
      <c r="W1" s="69" t="s">
        <v>93</v>
      </c>
      <c r="X1" s="69" t="s">
        <v>94</v>
      </c>
      <c r="Y1" s="69" t="s">
        <v>95</v>
      </c>
      <c r="Z1" s="69" t="s">
        <v>94</v>
      </c>
      <c r="AA1" s="68" t="s">
        <v>92</v>
      </c>
      <c r="AB1" s="69" t="s">
        <v>93</v>
      </c>
      <c r="AC1" s="69" t="s">
        <v>94</v>
      </c>
      <c r="AD1" s="69" t="s">
        <v>95</v>
      </c>
      <c r="AE1" s="69" t="s">
        <v>94</v>
      </c>
      <c r="AF1" s="68" t="s">
        <v>92</v>
      </c>
      <c r="AG1" s="69" t="s">
        <v>93</v>
      </c>
      <c r="AH1" s="69" t="s">
        <v>94</v>
      </c>
      <c r="AI1" s="69" t="s">
        <v>95</v>
      </c>
      <c r="AJ1" s="69" t="s">
        <v>94</v>
      </c>
      <c r="AK1" s="68" t="s">
        <v>92</v>
      </c>
      <c r="AL1" s="69" t="s">
        <v>93</v>
      </c>
      <c r="AM1" s="69" t="s">
        <v>94</v>
      </c>
      <c r="AN1" s="69" t="s">
        <v>95</v>
      </c>
      <c r="AO1" s="69" t="s">
        <v>94</v>
      </c>
      <c r="AP1" s="68" t="s">
        <v>92</v>
      </c>
      <c r="AQ1" s="69" t="s">
        <v>93</v>
      </c>
      <c r="AR1" s="69" t="s">
        <v>94</v>
      </c>
      <c r="AS1" s="69" t="s">
        <v>95</v>
      </c>
      <c r="AT1" s="69" t="s">
        <v>94</v>
      </c>
      <c r="AU1" s="68" t="s">
        <v>92</v>
      </c>
      <c r="AV1" s="69" t="s">
        <v>93</v>
      </c>
      <c r="AW1" s="69" t="s">
        <v>94</v>
      </c>
      <c r="AX1" s="69" t="s">
        <v>95</v>
      </c>
      <c r="AY1" s="69" t="s">
        <v>94</v>
      </c>
      <c r="AZ1" s="68" t="s">
        <v>92</v>
      </c>
      <c r="BA1" s="69" t="s">
        <v>93</v>
      </c>
      <c r="BB1" s="69" t="s">
        <v>94</v>
      </c>
      <c r="BC1" s="69" t="s">
        <v>95</v>
      </c>
      <c r="BD1" s="69" t="s">
        <v>94</v>
      </c>
      <c r="BE1" s="68" t="s">
        <v>92</v>
      </c>
      <c r="BF1" s="69" t="s">
        <v>93</v>
      </c>
      <c r="BG1" s="69" t="s">
        <v>94</v>
      </c>
      <c r="BH1" s="69" t="s">
        <v>95</v>
      </c>
      <c r="BI1" s="69" t="s">
        <v>94</v>
      </c>
      <c r="BJ1" s="68" t="s">
        <v>92</v>
      </c>
      <c r="BK1" s="69" t="s">
        <v>93</v>
      </c>
      <c r="BL1" s="69" t="s">
        <v>94</v>
      </c>
      <c r="BM1" s="69" t="s">
        <v>95</v>
      </c>
      <c r="BN1" s="69" t="s">
        <v>94</v>
      </c>
      <c r="BO1" s="68" t="s">
        <v>92</v>
      </c>
      <c r="BP1" s="69" t="s">
        <v>93</v>
      </c>
      <c r="BQ1" s="69" t="s">
        <v>94</v>
      </c>
      <c r="BR1" s="69" t="s">
        <v>95</v>
      </c>
      <c r="BS1" s="69" t="s">
        <v>94</v>
      </c>
      <c r="BT1" s="68" t="s">
        <v>92</v>
      </c>
      <c r="BU1" s="69" t="s">
        <v>93</v>
      </c>
      <c r="BV1" s="69" t="s">
        <v>94</v>
      </c>
      <c r="BW1" s="69" t="s">
        <v>95</v>
      </c>
      <c r="BX1" s="69" t="s">
        <v>94</v>
      </c>
      <c r="BY1" s="68" t="s">
        <v>92</v>
      </c>
      <c r="BZ1" s="69" t="s">
        <v>93</v>
      </c>
      <c r="CA1" s="69" t="s">
        <v>94</v>
      </c>
      <c r="CB1" s="69" t="s">
        <v>95</v>
      </c>
      <c r="CC1" s="69" t="s">
        <v>94</v>
      </c>
    </row>
    <row r="2" spans="1:16" ht="11.25">
      <c r="A2" s="70" t="s">
        <v>98</v>
      </c>
      <c r="B2" s="71" t="s">
        <v>102</v>
      </c>
      <c r="C2" s="72" t="s">
        <v>100</v>
      </c>
      <c r="D2" s="73">
        <v>7</v>
      </c>
      <c r="E2" s="74">
        <v>3</v>
      </c>
      <c r="F2" s="74">
        <v>1</v>
      </c>
      <c r="G2" s="74">
        <v>1</v>
      </c>
      <c r="H2" s="74">
        <v>1</v>
      </c>
      <c r="K2" s="74">
        <v>1</v>
      </c>
      <c r="L2" s="74">
        <v>1</v>
      </c>
      <c r="M2" s="74">
        <v>3</v>
      </c>
      <c r="N2" s="74">
        <v>20</v>
      </c>
      <c r="O2" s="74">
        <v>12</v>
      </c>
      <c r="P2" s="74">
        <v>31</v>
      </c>
    </row>
    <row r="3" spans="1:16" ht="11.25">
      <c r="A3" s="70" t="s">
        <v>99</v>
      </c>
      <c r="B3" s="71" t="s">
        <v>102</v>
      </c>
      <c r="C3" s="72" t="s">
        <v>101</v>
      </c>
      <c r="D3" s="73">
        <v>7</v>
      </c>
      <c r="E3" s="74">
        <v>3</v>
      </c>
      <c r="F3" s="74">
        <v>1</v>
      </c>
      <c r="G3" s="74">
        <v>1</v>
      </c>
      <c r="H3" s="74">
        <v>1</v>
      </c>
      <c r="J3" s="75"/>
      <c r="K3" s="74">
        <v>1</v>
      </c>
      <c r="L3" s="74">
        <v>1</v>
      </c>
      <c r="M3" s="74">
        <v>3</v>
      </c>
      <c r="N3" s="74">
        <v>11</v>
      </c>
      <c r="O3" s="74">
        <v>5</v>
      </c>
      <c r="P3" s="74">
        <v>15</v>
      </c>
    </row>
    <row r="4" spans="1:3" ht="11.25">
      <c r="A4" s="70"/>
      <c r="B4" s="71"/>
      <c r="C4" s="72"/>
    </row>
    <row r="5" spans="1:3" ht="11.25">
      <c r="A5" s="70"/>
      <c r="B5" s="71"/>
      <c r="C5" s="7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80" bestFit="1" customWidth="1"/>
    <col min="2" max="3" width="26.140625" style="80" bestFit="1" customWidth="1"/>
    <col min="4" max="4" width="27.140625" style="78" bestFit="1" customWidth="1"/>
    <col min="5" max="6" width="26.140625" style="78" bestFit="1" customWidth="1"/>
    <col min="7" max="16384" width="9.140625" style="78" customWidth="1"/>
  </cols>
  <sheetData>
    <row r="1" spans="1:3" ht="12.75">
      <c r="A1" s="77">
        <f>COUNTIF(A3:A1000,"*Ошибка*")</f>
        <v>0</v>
      </c>
      <c r="B1" s="77">
        <f>COUNTIF(B3:B1000,"*Ошибка*")</f>
        <v>0</v>
      </c>
      <c r="C1" s="77">
        <f>COUNTIF(C3:C1000,"*Ошибка*")</f>
        <v>0</v>
      </c>
    </row>
    <row r="2" spans="1:6" ht="12.75">
      <c r="A2" s="79"/>
      <c r="B2" s="79"/>
      <c r="C2" s="79"/>
      <c r="D2" s="79"/>
      <c r="E2" s="79"/>
      <c r="F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8" bestFit="1" customWidth="1"/>
    <col min="2" max="2" width="26.140625" style="78" bestFit="1" customWidth="1"/>
    <col min="3" max="16384" width="9.140625" style="78" customWidth="1"/>
  </cols>
  <sheetData>
    <row r="2" spans="1:2" ht="12.75">
      <c r="A2" s="79"/>
      <c r="B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81" bestFit="1" customWidth="1"/>
    <col min="2" max="2" width="9.140625" style="82" customWidth="1"/>
    <col min="3" max="3" width="9.140625" style="83" customWidth="1"/>
    <col min="4" max="8" width="18.28125" style="83" customWidth="1"/>
    <col min="9" max="12" width="20.421875" style="83" customWidth="1"/>
    <col min="13" max="16384" width="9.140625" style="83" customWidth="1"/>
  </cols>
  <sheetData>
    <row r="1" spans="1:2" ht="26.25">
      <c r="A1" s="81" t="s">
        <v>96</v>
      </c>
      <c r="B1" s="82">
        <v>10</v>
      </c>
    </row>
    <row r="2" spans="1:2" ht="26.25">
      <c r="A2" s="81" t="s">
        <v>97</v>
      </c>
      <c r="B2" s="8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2019-07-12T10:00:43Z</cp:lastPrinted>
  <dcterms:created xsi:type="dcterms:W3CDTF">2016-05-12T07:37:20Z</dcterms:created>
  <dcterms:modified xsi:type="dcterms:W3CDTF">2019-07-12T10:00:53Z</dcterms:modified>
  <cp:category/>
  <cp:version/>
  <cp:contentType/>
  <cp:contentStatus/>
</cp:coreProperties>
</file>