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2" yWindow="120" windowWidth="15180" windowHeight="10836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<sst xmlns="http://schemas.openxmlformats.org/spreadsheetml/2006/main" count="221" uniqueCount="100">
  <si>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</si>
  <si>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</si>
  <si>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</si>
  <si>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</si>
  <si>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</si>
  <si>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</si>
  <si>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</si>
  <si>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</si>
  <si>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</si>
  <si>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</si>
  <si>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</si>
  <si>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</si>
  <si>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</si>
  <si>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</si>
  <si>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</si>
  <si>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</si>
  <si>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</si>
  <si>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</si>
  <si>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</si>
  <si>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</si>
  <si>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</si>
  <si>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</si>
  <si>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</si>
  <si>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</si>
  <si>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</si>
  <si>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</si>
  <si>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</si>
  <si>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</si>
  <si>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</si>
  <si>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</si>
  <si>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</si>
  <si>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</si>
  <si>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</si>
  <si>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</si>
  <si>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</si>
  <si>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</si>
  <si>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</si>
  <si>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</si>
  <si>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</si>
  <si>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</si>
  <si>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</si>
  <si>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</si>
  <si>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</si>
  <si>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</si>
  <si>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</si>
  <si>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</si>
  <si>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</si>
  <si>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</si>
  <si>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</si>
  <si>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</si>
  <si>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</si>
  <si>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</si>
  <si>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</si>
  <si>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</si>
  <si>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</si>
  <si>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</si>
  <si>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</si>
  <si>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</si>
  <si>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</si>
  <si>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</si>
  <si>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</si>
  <si>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</si>
  <si>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</si>
  <si>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</si>
  <si>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</si>
  <si>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</si>
  <si>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</si>
  <si>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</si>
  <si>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</si>
  <si>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</si>
  <si>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</si>
  <si>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</si>
  <si>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</si>
  <si>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</si>
  <si>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</si>
  <si>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</si>
  <si>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</si>
  <si>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</si>
  <si>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</si>
  <si>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</si>
  <si>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</si>
  <si>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</si>
  <si>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</si>
  <si>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</si>
  <si>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</si>
  <si>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</si>
  <si>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</si>
  <si>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</si>
  <si>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</si>
  <si>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</si>
  <si>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</si>
  <si>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</si>
  <si>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Добровское</t>
  </si>
  <si>
    <t>03003</t>
  </si>
  <si>
    <t>Востриков А.П.</t>
  </si>
  <si>
    <t>Инженер по Л/П</t>
  </si>
  <si>
    <t>8-474-63-46145</t>
  </si>
  <si>
    <t>Мозгунова М.А.</t>
  </si>
  <si>
    <t>декабрь</t>
  </si>
  <si>
    <t>29.12.2018г.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</si>
</sst>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6" fontId="6" fillId="0" borderId="10" xfId="54" applyNumberFormat="1" applyFont="1" applyFill="1" applyBorder="1" applyAlignment="1" applyProtection="1">
      <alignment horizontal="center" vertical="center"/>
      <protection/>
    </xf>
    <xf numFmtId="176" fontId="6" fillId="0" borderId="10" xfId="54" applyNumberFormat="1" applyFont="1" applyFill="1" applyBorder="1" applyAlignment="1" applyProtection="1">
      <alignment/>
      <protection locked="0"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752475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75"/>
  <sheetViews>
    <sheetView showZeros="0" tabSelected="1" zoomScaleSheetLayoutView="100" zoomScalePageLayoutView="0" workbookViewId="0" topLeftCell="A19">
      <selection activeCell="F23" sqref="F23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58</v>
      </c>
      <c r="C1" s="57" t="s">
        <v>91</v>
      </c>
      <c r="D1" s="57" t="s">
        <v>93</v>
      </c>
      <c r="E1" s="49"/>
      <c r="F1" s="49"/>
    </row>
    <row r="2" spans="1:8" s="3" customFormat="1" ht="32.25" customHeight="1">
      <c r="A2" s="76" t="s">
        <v>65</v>
      </c>
      <c r="B2" s="76"/>
      <c r="C2" s="76"/>
      <c r="D2" s="76"/>
      <c r="E2" s="76"/>
      <c r="F2" s="76"/>
      <c r="G2" s="73" t="s">
        <v>66</v>
      </c>
      <c r="H2" s="73"/>
    </row>
    <row r="3" spans="1:8" s="3" customFormat="1" ht="20.25" customHeight="1">
      <c r="A3" s="76" t="s">
        <v>61</v>
      </c>
      <c r="B3" s="76"/>
      <c r="C3" s="76"/>
      <c r="D3" s="76"/>
      <c r="E3" s="76"/>
      <c r="F3" s="76"/>
      <c r="G3" s="74" t="s">
        <v>40</v>
      </c>
      <c r="H3" s="74"/>
    </row>
    <row r="4" spans="1:8" s="3" customFormat="1" ht="39.75" customHeight="1">
      <c r="A4" s="77" t="s">
        <v>41</v>
      </c>
      <c r="B4" s="77"/>
      <c r="C4" s="77"/>
      <c r="D4" s="77"/>
      <c r="E4" s="77"/>
      <c r="F4" s="77"/>
      <c r="G4" s="75" t="s">
        <v>67</v>
      </c>
      <c r="H4" s="75"/>
    </row>
    <row r="5" spans="1:4" s="3" customFormat="1" ht="9" customHeight="1">
      <c r="A5" s="38"/>
      <c r="B5" s="7"/>
      <c r="C5" s="47"/>
      <c r="D5" s="47"/>
    </row>
    <row r="6" spans="1:13" ht="57" customHeight="1">
      <c r="A6" s="78" t="s">
        <v>73</v>
      </c>
      <c r="B6" s="78"/>
      <c r="C6" s="78"/>
      <c r="D6" s="78"/>
      <c r="E6" s="78"/>
      <c r="F6" s="78"/>
      <c r="G6" s="78"/>
      <c r="H6" s="78"/>
      <c r="I6" s="4"/>
      <c r="J6" s="4"/>
      <c r="K6" s="39"/>
      <c r="L6" s="8"/>
      <c r="M6" s="8"/>
    </row>
    <row r="7" spans="1:12" ht="15.75">
      <c r="A7" s="62" t="s">
        <v>84</v>
      </c>
      <c r="B7" s="88" t="s">
        <v>98</v>
      </c>
      <c r="C7" s="88"/>
      <c r="D7" s="63">
        <v>2018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7" t="s">
        <v>85</v>
      </c>
      <c r="C8" s="87"/>
      <c r="D8" s="87"/>
      <c r="F8" s="23"/>
      <c r="G8" s="4"/>
      <c r="H8" s="4"/>
      <c r="I8" s="4"/>
      <c r="J8" s="39"/>
      <c r="K8" s="8"/>
      <c r="L8" s="8"/>
    </row>
    <row r="9" spans="1:7" s="3" customFormat="1" ht="15.75">
      <c r="A9" s="86" t="s">
        <v>90</v>
      </c>
      <c r="B9" s="86"/>
      <c r="C9" s="86"/>
      <c r="D9" s="86"/>
      <c r="E9" s="86"/>
      <c r="F9" s="86"/>
      <c r="G9" s="86"/>
    </row>
    <row r="10" spans="1:7" s="3" customFormat="1" ht="13.5" customHeight="1">
      <c r="A10" s="94" t="s">
        <v>72</v>
      </c>
      <c r="B10" s="94"/>
      <c r="C10" s="94"/>
      <c r="D10" s="94"/>
      <c r="E10" s="94"/>
      <c r="F10" s="94"/>
      <c r="G10" s="94"/>
    </row>
    <row r="11" spans="1:10" s="3" customFormat="1" ht="15.75" customHeight="1">
      <c r="A11" s="95" t="s">
        <v>92</v>
      </c>
      <c r="B11" s="95"/>
      <c r="C11" s="95"/>
      <c r="D11" s="95"/>
      <c r="E11" s="95"/>
      <c r="F11" s="95"/>
      <c r="G11" s="95"/>
      <c r="H11" s="22"/>
      <c r="I11" s="22"/>
      <c r="J11" s="22"/>
    </row>
    <row r="12" spans="1:10" s="3" customFormat="1" ht="15.75" customHeight="1">
      <c r="A12" s="90" t="s">
        <v>63</v>
      </c>
      <c r="B12" s="90"/>
      <c r="C12" s="90"/>
      <c r="D12" s="90"/>
      <c r="E12" s="90"/>
      <c r="F12" s="90"/>
      <c r="G12" s="90"/>
      <c r="H12" s="56"/>
      <c r="I12" s="22"/>
      <c r="J12" s="22"/>
    </row>
    <row r="13" spans="4:13" ht="6.75" customHeight="1">
      <c r="D13" s="84"/>
      <c r="E13" s="84"/>
      <c r="F13" s="84"/>
      <c r="G13" s="84"/>
      <c r="I13" s="14"/>
      <c r="J13" s="15"/>
      <c r="K13" s="8"/>
      <c r="L13" s="8"/>
      <c r="M13" s="8"/>
    </row>
    <row r="14" spans="1:11" ht="53.25" customHeight="1">
      <c r="A14" s="82" t="s">
        <v>0</v>
      </c>
      <c r="B14" s="82" t="s">
        <v>1</v>
      </c>
      <c r="C14" s="82" t="s">
        <v>64</v>
      </c>
      <c r="D14" s="82" t="s">
        <v>62</v>
      </c>
      <c r="E14" s="85" t="s">
        <v>89</v>
      </c>
      <c r="F14" s="85"/>
      <c r="G14" s="85" t="s">
        <v>70</v>
      </c>
      <c r="H14" s="85"/>
      <c r="I14" s="8"/>
      <c r="J14" s="8"/>
      <c r="K14" s="8"/>
    </row>
    <row r="15" spans="1:12" ht="26.25">
      <c r="A15" s="83"/>
      <c r="B15" s="83"/>
      <c r="C15" s="83"/>
      <c r="D15" s="83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9" t="s">
        <v>81</v>
      </c>
      <c r="K15" s="80"/>
      <c r="L15" s="81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38</v>
      </c>
      <c r="K16" s="59" t="s">
        <v>82</v>
      </c>
      <c r="L16" s="59" t="s">
        <v>83</v>
      </c>
    </row>
    <row r="17" spans="1:12" ht="39">
      <c r="A17" s="50" t="s">
        <v>71</v>
      </c>
      <c r="B17" s="16" t="s">
        <v>43</v>
      </c>
      <c r="C17" s="12"/>
      <c r="D17" s="70"/>
      <c r="E17" s="71">
        <f>SUM(E18:E19)</f>
        <v>0</v>
      </c>
      <c r="F17" s="71">
        <f>SUM(F18:F19)</f>
        <v>0</v>
      </c>
      <c r="G17" s="71">
        <f>SUM(G18:G19)</f>
        <v>0</v>
      </c>
      <c r="H17" s="71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6.25">
      <c r="A18" s="51" t="s">
        <v>25</v>
      </c>
      <c r="B18" s="17" t="s">
        <v>44</v>
      </c>
      <c r="C18" s="40" t="s">
        <v>24</v>
      </c>
      <c r="D18" s="69" t="s">
        <v>24</v>
      </c>
      <c r="E18" s="72"/>
      <c r="F18" s="72"/>
      <c r="G18" s="72"/>
      <c r="H18" s="72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26</v>
      </c>
      <c r="B19" s="17" t="s">
        <v>45</v>
      </c>
      <c r="C19" s="40" t="s">
        <v>24</v>
      </c>
      <c r="D19" s="69" t="s">
        <v>24</v>
      </c>
      <c r="E19" s="72"/>
      <c r="F19" s="72"/>
      <c r="G19" s="72"/>
      <c r="H19" s="72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2.5">
      <c r="A20" s="50" t="s">
        <v>74</v>
      </c>
      <c r="B20" s="16" t="s">
        <v>46</v>
      </c>
      <c r="C20" s="12"/>
      <c r="D20" s="70"/>
      <c r="E20" s="71">
        <f>SUM(E21:E22)</f>
        <v>0</v>
      </c>
      <c r="F20" s="71">
        <f>SUM(F21:F22)</f>
        <v>0</v>
      </c>
      <c r="G20" s="71">
        <f>SUM(G21:G22)</f>
        <v>0</v>
      </c>
      <c r="H20" s="71">
        <f>SUM(H21:H22)</f>
        <v>0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6.25">
      <c r="A21" s="51" t="s">
        <v>25</v>
      </c>
      <c r="B21" s="17" t="s">
        <v>47</v>
      </c>
      <c r="C21" s="40" t="s">
        <v>24</v>
      </c>
      <c r="D21" s="69" t="s">
        <v>24</v>
      </c>
      <c r="E21" s="72"/>
      <c r="F21" s="72"/>
      <c r="G21" s="72"/>
      <c r="H21" s="72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26</v>
      </c>
      <c r="B22" s="17" t="s">
        <v>48</v>
      </c>
      <c r="C22" s="40" t="s">
        <v>24</v>
      </c>
      <c r="D22" s="69" t="s">
        <v>24</v>
      </c>
      <c r="E22" s="72"/>
      <c r="F22" s="72"/>
      <c r="G22" s="72"/>
      <c r="H22" s="72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78.75">
      <c r="A23" s="50" t="s">
        <v>75</v>
      </c>
      <c r="B23" s="16" t="s">
        <v>49</v>
      </c>
      <c r="C23" s="12">
        <v>2</v>
      </c>
      <c r="D23" s="70">
        <f>239.8+105.8</f>
        <v>345.6</v>
      </c>
      <c r="E23" s="71">
        <f>SUM(E24:E25)</f>
        <v>30.591</v>
      </c>
      <c r="F23" s="71">
        <f>SUM(F24:F25)</f>
        <v>17.188</v>
      </c>
      <c r="G23" s="71">
        <f>SUM(G24:G25)</f>
        <v>30.591</v>
      </c>
      <c r="H23" s="71">
        <f>SUM(H24:H25)</f>
        <v>17.188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6.25">
      <c r="A24" s="51" t="s">
        <v>25</v>
      </c>
      <c r="B24" s="17" t="s">
        <v>50</v>
      </c>
      <c r="C24" s="40" t="s">
        <v>24</v>
      </c>
      <c r="D24" s="69" t="s">
        <v>24</v>
      </c>
      <c r="E24" s="72">
        <f>10.982+10.487</f>
        <v>21.469</v>
      </c>
      <c r="F24" s="72">
        <f>7.923+5.273</f>
        <v>13.196</v>
      </c>
      <c r="G24" s="72">
        <v>21.469</v>
      </c>
      <c r="H24" s="72">
        <v>13.196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26</v>
      </c>
      <c r="B25" s="17" t="s">
        <v>51</v>
      </c>
      <c r="C25" s="40" t="s">
        <v>24</v>
      </c>
      <c r="D25" s="69" t="s">
        <v>24</v>
      </c>
      <c r="E25" s="72">
        <f>7.772+1.35</f>
        <v>9.122</v>
      </c>
      <c r="F25" s="72">
        <f>3.516+0.476</f>
        <v>3.992</v>
      </c>
      <c r="G25" s="72">
        <v>9.122</v>
      </c>
      <c r="H25" s="72">
        <v>3.992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6">
      <c r="A26" s="50" t="s">
        <v>76</v>
      </c>
      <c r="B26" s="16" t="s">
        <v>52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6.25">
      <c r="A27" s="51" t="s">
        <v>25</v>
      </c>
      <c r="B27" s="17" t="s">
        <v>53</v>
      </c>
      <c r="C27" s="40" t="s">
        <v>24</v>
      </c>
      <c r="D27" s="40" t="s">
        <v>24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26</v>
      </c>
      <c r="B28" s="17" t="s">
        <v>54</v>
      </c>
      <c r="C28" s="40" t="s">
        <v>24</v>
      </c>
      <c r="D28" s="40" t="s">
        <v>24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2.5">
      <c r="A29" s="65" t="s">
        <v>77</v>
      </c>
      <c r="B29" s="16" t="s">
        <v>55</v>
      </c>
      <c r="C29" s="12"/>
      <c r="D29" s="12"/>
      <c r="E29" s="10">
        <f>SUM(E30:E31)</f>
        <v>0</v>
      </c>
      <c r="F29" s="10">
        <f>SUM(F30:F31)</f>
        <v>0</v>
      </c>
      <c r="G29" s="10">
        <f>SUM(G30:G31)</f>
        <v>0</v>
      </c>
      <c r="H29" s="10">
        <f>SUM(H30:H31)</f>
        <v>0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6.25">
      <c r="A30" s="51" t="s">
        <v>25</v>
      </c>
      <c r="B30" s="17" t="s">
        <v>56</v>
      </c>
      <c r="C30" s="40" t="s">
        <v>24</v>
      </c>
      <c r="D30" s="40" t="s">
        <v>24</v>
      </c>
      <c r="E30" s="11"/>
      <c r="F30" s="11"/>
      <c r="G30" s="11"/>
      <c r="H30" s="11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26</v>
      </c>
      <c r="B31" s="17" t="s">
        <v>57</v>
      </c>
      <c r="C31" s="40" t="s">
        <v>24</v>
      </c>
      <c r="D31" s="40" t="s">
        <v>24</v>
      </c>
      <c r="E31" s="11"/>
      <c r="F31" s="11"/>
      <c r="G31" s="11"/>
      <c r="H31" s="11"/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2</v>
      </c>
      <c r="D32" s="71">
        <f t="shared" si="2"/>
        <v>345.6</v>
      </c>
      <c r="E32" s="71">
        <f t="shared" si="2"/>
        <v>30.591</v>
      </c>
      <c r="F32" s="71">
        <f t="shared" si="2"/>
        <v>17.188</v>
      </c>
      <c r="G32" s="71">
        <f t="shared" si="2"/>
        <v>30.591</v>
      </c>
      <c r="H32" s="71">
        <f t="shared" si="2"/>
        <v>17.188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6.25">
      <c r="A33" s="53" t="s">
        <v>25</v>
      </c>
      <c r="B33" s="17" t="s">
        <v>79</v>
      </c>
      <c r="C33" s="40" t="s">
        <v>24</v>
      </c>
      <c r="D33" s="69" t="s">
        <v>24</v>
      </c>
      <c r="E33" s="71">
        <f>E18+E21+E24+E27+E30</f>
        <v>21.469</v>
      </c>
      <c r="F33" s="71">
        <f aca="true" t="shared" si="3" ref="E33:H34">F18+F21+F24+F27+F30</f>
        <v>13.196</v>
      </c>
      <c r="G33" s="71">
        <f t="shared" si="3"/>
        <v>21.469</v>
      </c>
      <c r="H33" s="71">
        <f t="shared" si="3"/>
        <v>13.196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26</v>
      </c>
      <c r="B34" s="17" t="s">
        <v>80</v>
      </c>
      <c r="C34" s="40" t="s">
        <v>24</v>
      </c>
      <c r="D34" s="69" t="s">
        <v>24</v>
      </c>
      <c r="E34" s="71">
        <f t="shared" si="3"/>
        <v>9.122</v>
      </c>
      <c r="F34" s="71">
        <f t="shared" si="3"/>
        <v>3.992</v>
      </c>
      <c r="G34" s="71">
        <f t="shared" si="3"/>
        <v>9.122</v>
      </c>
      <c r="H34" s="71">
        <f t="shared" si="3"/>
        <v>3.992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6" t="s">
        <v>60</v>
      </c>
      <c r="B35" s="96"/>
      <c r="C35" s="96"/>
      <c r="D35" s="96"/>
      <c r="E35" s="96"/>
      <c r="F35" s="96"/>
      <c r="G35" s="96"/>
      <c r="H35" s="96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9" t="s">
        <v>94</v>
      </c>
      <c r="E37" s="89"/>
      <c r="F37" s="89"/>
      <c r="H37" s="55"/>
      <c r="K37" s="8"/>
      <c r="L37" s="8"/>
      <c r="M37" s="8"/>
    </row>
    <row r="38" spans="1:13" ht="15" customHeight="1">
      <c r="A38" s="18"/>
      <c r="D38" s="91" t="s">
        <v>42</v>
      </c>
      <c r="E38" s="91"/>
      <c r="F38" s="91"/>
      <c r="H38" s="68" t="s">
        <v>19</v>
      </c>
      <c r="M38" s="8"/>
    </row>
    <row r="39" spans="1:13" ht="27" customHeight="1">
      <c r="A39" s="6" t="s">
        <v>23</v>
      </c>
      <c r="B39" s="89" t="s">
        <v>95</v>
      </c>
      <c r="C39" s="89"/>
      <c r="D39" s="89" t="s">
        <v>97</v>
      </c>
      <c r="E39" s="89"/>
      <c r="F39" s="89"/>
      <c r="H39" s="54"/>
      <c r="I39" s="20"/>
      <c r="M39" s="8"/>
    </row>
    <row r="40" spans="2:13" ht="15" customHeight="1">
      <c r="B40" s="91" t="s">
        <v>20</v>
      </c>
      <c r="C40" s="91"/>
      <c r="D40" s="91" t="s">
        <v>42</v>
      </c>
      <c r="E40" s="91"/>
      <c r="F40" s="91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7" t="s">
        <v>96</v>
      </c>
      <c r="C41" s="97"/>
      <c r="D41" s="97"/>
      <c r="E41" s="19"/>
      <c r="F41"/>
      <c r="G41" s="93" t="s">
        <v>99</v>
      </c>
      <c r="H41" s="93"/>
      <c r="I41" s="19"/>
      <c r="J41" s="1"/>
      <c r="K41" s="8"/>
      <c r="L41" s="8"/>
      <c r="M41" s="8"/>
    </row>
    <row r="42" spans="1:13" ht="25.5" customHeight="1">
      <c r="A42" s="5"/>
      <c r="B42" s="92" t="s">
        <v>88</v>
      </c>
      <c r="C42" s="92"/>
      <c r="D42" s="92"/>
      <c r="F42"/>
      <c r="G42" s="92" t="s">
        <v>21</v>
      </c>
      <c r="H42" s="92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fitToHeight="1" fitToWidth="1"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8" t="s">
        <v>27</v>
      </c>
      <c r="B1" s="43" t="s">
        <v>28</v>
      </c>
      <c r="C1" s="98" t="s">
        <v>29</v>
      </c>
      <c r="D1" s="98"/>
      <c r="E1" s="98" t="s">
        <v>30</v>
      </c>
      <c r="F1" s="98"/>
      <c r="G1" s="98" t="s">
        <v>31</v>
      </c>
      <c r="H1" s="98"/>
      <c r="I1" s="98" t="s">
        <v>32</v>
      </c>
      <c r="J1" s="98"/>
      <c r="K1" s="98" t="s">
        <v>33</v>
      </c>
      <c r="L1" s="98"/>
      <c r="M1" s="98" t="s">
        <v>34</v>
      </c>
      <c r="N1" s="98"/>
      <c r="O1" s="98" t="s">
        <v>35</v>
      </c>
      <c r="P1" s="98"/>
      <c r="Q1" s="98" t="s">
        <v>36</v>
      </c>
      <c r="R1" s="98"/>
    </row>
    <row r="2" spans="1:18" ht="12.75">
      <c r="A2" s="98"/>
      <c r="B2" s="43" t="s">
        <v>37</v>
      </c>
      <c r="C2" s="43" t="s">
        <v>38</v>
      </c>
      <c r="D2" s="43" t="s">
        <v>39</v>
      </c>
      <c r="E2" s="43" t="s">
        <v>38</v>
      </c>
      <c r="F2" s="43" t="s">
        <v>39</v>
      </c>
      <c r="G2" s="43" t="s">
        <v>38</v>
      </c>
      <c r="H2" s="43" t="s">
        <v>39</v>
      </c>
      <c r="I2" s="43" t="s">
        <v>38</v>
      </c>
      <c r="J2" s="43" t="s">
        <v>39</v>
      </c>
      <c r="K2" s="43" t="s">
        <v>38</v>
      </c>
      <c r="L2" s="43" t="s">
        <v>39</v>
      </c>
      <c r="M2" s="43" t="s">
        <v>38</v>
      </c>
      <c r="N2" s="43" t="s">
        <v>39</v>
      </c>
      <c r="O2" s="43" t="s">
        <v>38</v>
      </c>
      <c r="P2" s="43" t="s">
        <v>39</v>
      </c>
      <c r="Q2" s="43" t="s">
        <v>38</v>
      </c>
      <c r="R2" s="43" t="s">
        <v>39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1.25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1.25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6.25">
      <c r="A1" s="35" t="s">
        <v>13</v>
      </c>
      <c r="B1" s="36">
        <v>10</v>
      </c>
    </row>
    <row r="2" spans="1:2" ht="26.2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2017-10-24T11:18:15Z</cp:lastPrinted>
  <dcterms:created xsi:type="dcterms:W3CDTF">2008-04-04T08:51:12Z</dcterms:created>
  <dcterms:modified xsi:type="dcterms:W3CDTF">2018-12-20T10:43:40Z</dcterms:modified>
  <cp:category/>
  <cp:version/>
  <cp:contentType/>
  <cp:contentStatus/>
</cp:coreProperties>
</file>