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<sst xmlns="http://schemas.openxmlformats.org/spreadsheetml/2006/main" count="308" uniqueCount="175">
  <si>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</si>
  <si>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</si>
  <si>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</si>
  <si>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</si>
  <si>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</si>
  <si>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</si>
  <si>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</si>
  <si>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</si>
  <si>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</si>
  <si>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</si>
  <si>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</si>
  <si>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</si>
  <si>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</si>
  <si>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</si>
  <si>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</si>
  <si>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</si>
  <si>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</si>
  <si>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</si>
  <si>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</si>
  <si>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</si>
  <si>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</si>
  <si>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</si>
  <si>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</si>
  <si>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</si>
  <si>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</si>
  <si>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</si>
  <si>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</si>
  <si>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</si>
  <si>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</si>
  <si>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</si>
  <si>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</si>
  <si>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</si>
  <si>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</si>
  <si>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</si>
  <si>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</si>
  <si>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</si>
  <si>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</si>
  <si>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</si>
  <si>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</si>
  <si>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</si>
  <si>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</si>
  <si>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</si>
  <si>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</si>
  <si>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</si>
  <si>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</si>
  <si>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</si>
  <si>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</si>
  <si>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</si>
  <si>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</si>
  <si>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</si>
  <si>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</si>
  <si>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</si>
  <si>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</si>
  <si>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</si>
  <si>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</si>
  <si>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</si>
  <si>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</si>
  <si>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</si>
  <si>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</si>
  <si>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</si>
  <si>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</si>
  <si>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</si>
  <si>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</si>
  <si>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</si>
  <si>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</si>
  <si>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</si>
  <si>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</si>
  <si>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</si>
  <si>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</si>
  <si>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</si>
  <si>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</si>
  <si>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</si>
  <si>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</si>
  <si>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</si>
  <si>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</si>
  <si>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</si>
  <si>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</si>
  <si>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</si>
  <si>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</si>
  <si>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</si>
  <si>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</si>
  <si>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</si>
  <si>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</si>
  <si>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</si>
  <si>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</si>
  <si>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</si>
  <si>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</si>
  <si>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</si>
  <si>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</si>
  <si>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</si>
  <si>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</si>
  <si>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</si>
  <si>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</si>
  <si>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</si>
  <si>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</si>
  <si>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</si>
  <si>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</si>
  <si>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</si>
  <si>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</si>
  <si>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</si>
  <si>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</si>
  <si>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</si>
  <si>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</si>
  <si>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</si>
  <si>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</si>
  <si>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</si>
  <si>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</si>
  <si>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</si>
  <si>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</si>
  <si>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</si>
  <si>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</si>
  <si>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</si>
  <si>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</si>
  <si>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</si>
  <si>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</si>
  <si>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</si>
  <si>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</si>
  <si>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</si>
  <si>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</si>
  <si>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</si>
  <si>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</si>
  <si>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</si>
  <si>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</si>
  <si>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</si>
  <si>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</si>
  <si>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</si>
  <si>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</si>
  <si>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</si>
  <si>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</si>
  <si>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</si>
  <si>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</si>
  <si>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</si>
  <si>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</si>
  <si>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</si>
  <si>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</si>
  <si>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</si>
  <si>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</si>
  <si>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</si>
  <si>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</si>
  <si>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</si>
  <si>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</si>
  <si>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</si>
  <si>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</si>
  <si>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</si>
  <si>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</si>
  <si>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</si>
  <si>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</si>
  <si>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</si>
  <si>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</si>
  <si>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</si>
  <si>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</si>
  <si>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</si>
  <si>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</si>
  <si>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</si>
  <si>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</si>
  <si>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</si>
  <si>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</si>
  <si>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</si>
  <si>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</si>
  <si>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</si>
  <si>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</si>
  <si>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</si>
  <si>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</si>
  <si>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</si>
  <si>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</si>
  <si>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</si>
  <si>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</si>
  <si>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декабрь</t>
  </si>
  <si>
    <t>Количество сведенных книг: 9.</t>
  </si>
  <si>
    <t>консультант</t>
  </si>
  <si>
    <t>15.01.2020 г.</t>
  </si>
  <si>
    <t>Князев А.Е.</t>
  </si>
  <si>
    <t>Божко Ю.Н.</t>
  </si>
  <si>
    <t>8(4742) 43-00-07</t>
  </si>
  <si>
    <t>15.01.2019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</si>
</sst>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1">
      <selection activeCell="L2" sqref="L2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9" t="s">
        <v>116</v>
      </c>
      <c r="B3" s="139"/>
      <c r="C3" s="139"/>
      <c r="D3" s="139"/>
      <c r="E3" s="139"/>
      <c r="F3" s="139"/>
      <c r="G3" s="140" t="s">
        <v>117</v>
      </c>
      <c r="H3" s="140"/>
    </row>
    <row r="4" spans="1:8" ht="12.75">
      <c r="A4" s="143" t="s">
        <v>118</v>
      </c>
      <c r="B4" s="143"/>
      <c r="C4" s="143"/>
      <c r="D4" s="143"/>
      <c r="E4" s="143"/>
      <c r="F4" s="143"/>
      <c r="G4" s="141" t="s">
        <v>119</v>
      </c>
      <c r="H4" s="141"/>
    </row>
    <row r="5" spans="1:8" ht="41.25" customHeight="1">
      <c r="A5" s="147" t="s">
        <v>102</v>
      </c>
      <c r="B5" s="139"/>
      <c r="C5" s="139"/>
      <c r="D5" s="139"/>
      <c r="E5" s="139"/>
      <c r="F5" s="139"/>
      <c r="G5" s="142" t="s">
        <v>120</v>
      </c>
      <c r="H5" s="142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6" t="s">
        <v>115</v>
      </c>
      <c r="B7" s="146"/>
      <c r="C7" s="146"/>
      <c r="D7" s="146"/>
      <c r="E7" s="146"/>
      <c r="F7" s="146"/>
      <c r="G7" s="146"/>
      <c r="H7" s="146"/>
      <c r="I7" s="36"/>
    </row>
    <row r="8" spans="1:9" ht="15.75">
      <c r="A8" s="30"/>
      <c r="B8" s="25"/>
      <c r="C8" s="45" t="s">
        <v>47</v>
      </c>
      <c r="D8" s="122" t="s">
        <v>167</v>
      </c>
      <c r="E8" s="44">
        <v>2019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49" t="s">
        <v>46</v>
      </c>
      <c r="E9" s="149"/>
      <c r="F9" s="46"/>
      <c r="J9" s="1"/>
      <c r="K9" s="28"/>
    </row>
    <row r="10" spans="1:8" ht="15.75">
      <c r="A10" s="144" t="s">
        <v>165</v>
      </c>
      <c r="B10" s="144"/>
      <c r="C10" s="144"/>
      <c r="D10" s="144"/>
      <c r="E10" s="144"/>
      <c r="F10" s="144"/>
      <c r="G10" s="144"/>
      <c r="H10" s="144"/>
    </row>
    <row r="11" spans="1:8" ht="12.75">
      <c r="A11" s="145" t="s">
        <v>145</v>
      </c>
      <c r="B11" s="145"/>
      <c r="C11" s="145"/>
      <c r="D11" s="145"/>
      <c r="E11" s="145"/>
      <c r="F11" s="145"/>
      <c r="G11" s="145"/>
      <c r="H11" s="145"/>
    </row>
    <row r="12" spans="1:8" ht="15" customHeight="1">
      <c r="A12" s="148"/>
      <c r="B12" s="148"/>
      <c r="C12" s="148"/>
      <c r="D12" s="148"/>
      <c r="E12" s="148"/>
      <c r="F12" s="148"/>
      <c r="G12" s="148"/>
      <c r="H12" s="148"/>
    </row>
    <row r="13" spans="1:8" ht="12.75">
      <c r="A13" s="145" t="s">
        <v>48</v>
      </c>
      <c r="B13" s="145"/>
      <c r="C13" s="145"/>
      <c r="D13" s="145"/>
      <c r="E13" s="145"/>
      <c r="F13" s="145"/>
      <c r="G13" s="145"/>
      <c r="H13" s="145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4" t="s">
        <v>37</v>
      </c>
      <c r="B15" s="134" t="s">
        <v>28</v>
      </c>
      <c r="C15" s="136" t="s">
        <v>38</v>
      </c>
      <c r="D15" s="136"/>
      <c r="E15" s="136"/>
      <c r="F15" s="136"/>
      <c r="G15" s="136"/>
      <c r="H15" s="136"/>
      <c r="I15" s="31"/>
      <c r="J15" s="18"/>
      <c r="K15" s="18"/>
      <c r="L15" s="18"/>
    </row>
    <row r="16" spans="1:9" s="27" customFormat="1" ht="12.75">
      <c r="A16" s="135"/>
      <c r="B16" s="135"/>
      <c r="C16" s="137" t="s">
        <v>39</v>
      </c>
      <c r="D16" s="138" t="s">
        <v>40</v>
      </c>
      <c r="E16" s="138" t="s">
        <v>41</v>
      </c>
      <c r="F16" s="138" t="s">
        <v>42</v>
      </c>
      <c r="G16" s="138" t="s">
        <v>43</v>
      </c>
      <c r="H16" s="135"/>
      <c r="I16" s="12"/>
    </row>
    <row r="17" spans="1:12" s="27" customFormat="1" ht="37.5" customHeight="1">
      <c r="A17" s="135"/>
      <c r="B17" s="135"/>
      <c r="C17" s="137"/>
      <c r="D17" s="138"/>
      <c r="E17" s="138"/>
      <c r="F17" s="135"/>
      <c r="G17" s="39" t="s">
        <v>103</v>
      </c>
      <c r="H17" s="39" t="s">
        <v>44</v>
      </c>
      <c r="I17" s="33"/>
      <c r="J17" s="133" t="s">
        <v>52</v>
      </c>
      <c r="K17" s="133"/>
      <c r="L17" s="133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165</v>
      </c>
      <c r="E19" s="78">
        <f>SUM(E20,E32,E39)</f>
        <v>0</v>
      </c>
      <c r="F19" s="78">
        <f>SUM(F20,F32,F39)</f>
        <v>0</v>
      </c>
      <c r="G19" s="78">
        <f>SUM(C19,D19)-SUM(E19,F19)</f>
        <v>165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165</v>
      </c>
      <c r="E20" s="79">
        <f>SUM(E21:E31)</f>
        <v>0</v>
      </c>
      <c r="F20" s="79">
        <f>SUM(F21:F31)</f>
        <v>0</v>
      </c>
      <c r="G20" s="79">
        <f>SUM(C20,D20)-SUM(E20,F20)</f>
        <v>165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0</v>
      </c>
      <c r="D24" s="80">
        <v>165</v>
      </c>
      <c r="E24" s="80"/>
      <c r="F24" s="80"/>
      <c r="G24" s="79">
        <f>SUM(C24,D24)-SUM(E24,F24)</f>
        <v>165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16406.4</v>
      </c>
      <c r="D44" s="79">
        <f>SUM(D45:D46)</f>
        <v>1717.8</v>
      </c>
      <c r="E44" s="79">
        <f>SUM(E45:E46)</f>
        <v>2014</v>
      </c>
      <c r="F44" s="79">
        <f>SUM(F45:F46)</f>
        <v>3263</v>
      </c>
      <c r="G44" s="78">
        <f>SUM(C44,D44)-SUM(E44,F44)</f>
        <v>12847.2</v>
      </c>
      <c r="H44" s="79">
        <f>SUM(H45:H46)</f>
        <v>6132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7763</v>
      </c>
      <c r="D45" s="80">
        <v>1122.8</v>
      </c>
      <c r="E45" s="80">
        <v>1447</v>
      </c>
      <c r="F45" s="80">
        <v>1773</v>
      </c>
      <c r="G45" s="79">
        <f>SUM(C45,D45)-SUM(E45,F45)</f>
        <v>5665.799999999999</v>
      </c>
      <c r="H45" s="80">
        <v>1327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8643.4</v>
      </c>
      <c r="D46" s="80">
        <v>595</v>
      </c>
      <c r="E46" s="80">
        <v>567</v>
      </c>
      <c r="F46" s="80">
        <v>1490</v>
      </c>
      <c r="G46" s="79">
        <f>SUM(C46,D46)-SUM(E46,F46)</f>
        <v>7181.4</v>
      </c>
      <c r="H46" s="80">
        <v>4805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16406.4</v>
      </c>
      <c r="D47" s="78">
        <f>SUM(D19,D44)</f>
        <v>1882.8</v>
      </c>
      <c r="E47" s="78">
        <f>SUM(E19,E44)</f>
        <v>2014</v>
      </c>
      <c r="F47" s="78">
        <f>SUM(F19,F44)</f>
        <v>3263</v>
      </c>
      <c r="G47" s="78">
        <f>SUM(C47,D47)-SUM(E47,F47)</f>
        <v>13012.2</v>
      </c>
      <c r="H47" s="78">
        <f>SUM(H19,H44)</f>
        <v>6132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28" t="s">
        <v>172</v>
      </c>
      <c r="G50" s="128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30" t="s">
        <v>31</v>
      </c>
      <c r="G51" s="130"/>
      <c r="H51" s="109" t="s">
        <v>32</v>
      </c>
      <c r="I51" s="118"/>
      <c r="J51" s="118"/>
    </row>
    <row r="52" spans="1:10" ht="29.25" customHeight="1">
      <c r="A52" s="131" t="s">
        <v>143</v>
      </c>
      <c r="B52" s="131"/>
      <c r="C52" s="127" t="s">
        <v>169</v>
      </c>
      <c r="D52" s="127"/>
      <c r="E52" s="84"/>
      <c r="F52" s="128" t="s">
        <v>171</v>
      </c>
      <c r="G52" s="128"/>
      <c r="H52" s="108"/>
      <c r="I52" s="117"/>
      <c r="J52" s="117"/>
    </row>
    <row r="53" spans="1:10" ht="12.75">
      <c r="A53" s="84"/>
      <c r="B53" s="110"/>
      <c r="C53" s="132" t="s">
        <v>33</v>
      </c>
      <c r="D53" s="132"/>
      <c r="E53" s="84"/>
      <c r="F53" s="130" t="s">
        <v>31</v>
      </c>
      <c r="G53" s="130"/>
      <c r="H53" s="111" t="s">
        <v>32</v>
      </c>
      <c r="I53" s="119"/>
      <c r="J53" s="119"/>
    </row>
    <row r="54" spans="1:10" ht="15">
      <c r="A54" s="84"/>
      <c r="B54" s="84"/>
      <c r="C54" s="127" t="s">
        <v>170</v>
      </c>
      <c r="D54" s="127"/>
      <c r="E54" s="84"/>
      <c r="F54" s="128" t="s">
        <v>173</v>
      </c>
      <c r="G54" s="128"/>
      <c r="H54"/>
      <c r="I54"/>
      <c r="J54"/>
    </row>
    <row r="55" spans="1:10" ht="27.75" customHeight="1">
      <c r="A55" s="84"/>
      <c r="B55" s="84"/>
      <c r="C55" s="129" t="s">
        <v>34</v>
      </c>
      <c r="D55" s="129"/>
      <c r="E55" s="84"/>
      <c r="F55" s="129" t="s">
        <v>51</v>
      </c>
      <c r="G55" s="129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6">
      <selection activeCell="I29" sqref="I29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декабрь</v>
      </c>
      <c r="G3" s="116">
        <f>'10-ОИП_Раздел 1'!E8</f>
        <v>2019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49" t="s">
        <v>46</v>
      </c>
      <c r="G4" s="149"/>
      <c r="H4" s="46"/>
      <c r="L4" s="1"/>
      <c r="M4" s="28"/>
    </row>
    <row r="5" spans="3:10" s="1" customFormat="1" ht="15.75">
      <c r="C5" s="144" t="str">
        <f>'10-ОИП_Раздел 1'!A10</f>
        <v>Липецкая обл. Управление ЛХ</v>
      </c>
      <c r="D5" s="144"/>
      <c r="E5" s="144"/>
      <c r="F5" s="144"/>
      <c r="G5" s="144"/>
      <c r="H5" s="144"/>
      <c r="I5" s="144"/>
      <c r="J5" s="144"/>
    </row>
    <row r="6" spans="3:10" s="1" customFormat="1" ht="12.75">
      <c r="C6" s="145" t="s">
        <v>145</v>
      </c>
      <c r="D6" s="145"/>
      <c r="E6" s="145"/>
      <c r="F6" s="145"/>
      <c r="G6" s="145"/>
      <c r="H6" s="145"/>
      <c r="I6" s="145"/>
      <c r="J6" s="145"/>
    </row>
    <row r="7" spans="3:10" s="1" customFormat="1" ht="15" customHeight="1">
      <c r="C7" s="144">
        <f>'10-ОИП_Раздел 1'!A12</f>
        <v>0</v>
      </c>
      <c r="D7" s="144"/>
      <c r="E7" s="144"/>
      <c r="F7" s="144"/>
      <c r="G7" s="144"/>
      <c r="H7" s="144"/>
      <c r="I7" s="144"/>
      <c r="J7" s="144"/>
    </row>
    <row r="8" spans="3:10" s="1" customFormat="1" ht="12.75">
      <c r="C8" s="145" t="s">
        <v>48</v>
      </c>
      <c r="D8" s="145"/>
      <c r="E8" s="145"/>
      <c r="F8" s="145"/>
      <c r="G8" s="145"/>
      <c r="H8" s="145"/>
      <c r="I8" s="145"/>
      <c r="J8" s="145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8" t="s">
        <v>123</v>
      </c>
      <c r="B10" s="161" t="s">
        <v>28</v>
      </c>
      <c r="C10" s="161" t="s">
        <v>124</v>
      </c>
      <c r="D10" s="162"/>
      <c r="E10" s="162"/>
      <c r="F10" s="162"/>
      <c r="G10" s="162"/>
      <c r="H10" s="163"/>
      <c r="I10" s="152" t="s">
        <v>162</v>
      </c>
      <c r="J10" s="151"/>
      <c r="K10" s="151"/>
      <c r="L10" s="95"/>
    </row>
    <row r="11" spans="1:12" ht="28.5" customHeight="1">
      <c r="A11" s="159"/>
      <c r="B11" s="161"/>
      <c r="C11" s="158" t="s">
        <v>125</v>
      </c>
      <c r="D11" s="151" t="s">
        <v>126</v>
      </c>
      <c r="E11" s="151"/>
      <c r="F11" s="151"/>
      <c r="G11" s="152" t="s">
        <v>159</v>
      </c>
      <c r="H11" s="152" t="s">
        <v>160</v>
      </c>
      <c r="I11" s="151" t="s">
        <v>125</v>
      </c>
      <c r="J11" s="152" t="s">
        <v>161</v>
      </c>
      <c r="K11" s="152" t="s">
        <v>163</v>
      </c>
      <c r="L11" s="96"/>
    </row>
    <row r="12" spans="1:17" ht="76.5" customHeight="1">
      <c r="A12" s="160"/>
      <c r="B12" s="161"/>
      <c r="C12" s="160"/>
      <c r="D12" s="126" t="s">
        <v>164</v>
      </c>
      <c r="E12" s="98" t="s">
        <v>127</v>
      </c>
      <c r="F12" s="94" t="s">
        <v>128</v>
      </c>
      <c r="G12" s="151"/>
      <c r="H12" s="151"/>
      <c r="I12" s="151"/>
      <c r="J12" s="151"/>
      <c r="K12" s="151"/>
      <c r="L12" s="96"/>
      <c r="M12" s="157" t="s">
        <v>52</v>
      </c>
      <c r="N12" s="157"/>
      <c r="O12" s="157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>SUM(D14:F14)</f>
        <v>152.4</v>
      </c>
      <c r="D14" s="103">
        <v>25.2</v>
      </c>
      <c r="E14" s="103">
        <v>95.5</v>
      </c>
      <c r="F14" s="103">
        <v>31.700000000000003</v>
      </c>
      <c r="G14" s="103">
        <v>44.900000000000006</v>
      </c>
      <c r="H14" s="103">
        <v>42</v>
      </c>
      <c r="I14" s="103">
        <v>20</v>
      </c>
      <c r="J14" s="103">
        <v>2.1</v>
      </c>
      <c r="K14" s="103">
        <v>20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>
        <v>0</v>
      </c>
      <c r="H16" s="103">
        <v>0.9</v>
      </c>
      <c r="I16" s="103">
        <v>0.9</v>
      </c>
      <c r="J16" s="103">
        <v>0</v>
      </c>
      <c r="K16" s="103">
        <v>0.9</v>
      </c>
      <c r="M16" s="105" t="s">
        <v>54</v>
      </c>
      <c r="N16" s="104">
        <f t="shared" si="0"/>
        <v>0</v>
      </c>
      <c r="O16" s="104">
        <f t="shared" si="1"/>
        <v>0</v>
      </c>
    </row>
    <row r="17" spans="1:15" ht="38.25">
      <c r="A17" s="101" t="s">
        <v>136</v>
      </c>
      <c r="B17" s="114" t="s">
        <v>72</v>
      </c>
      <c r="C17" s="102">
        <f>SUM(D17:F17)</f>
        <v>1542.4</v>
      </c>
      <c r="D17" s="103">
        <v>1071.4</v>
      </c>
      <c r="E17" s="103">
        <v>316.09999999999997</v>
      </c>
      <c r="F17" s="103">
        <v>154.9</v>
      </c>
      <c r="G17" s="103">
        <v>189.5</v>
      </c>
      <c r="H17" s="103">
        <v>1147.6</v>
      </c>
      <c r="I17" s="103">
        <v>21</v>
      </c>
      <c r="J17" s="103">
        <v>6.1</v>
      </c>
      <c r="K17" s="103">
        <v>18.599999999999998</v>
      </c>
      <c r="M17" s="105" t="s">
        <v>72</v>
      </c>
      <c r="N17" s="104">
        <f t="shared" si="0"/>
        <v>0</v>
      </c>
      <c r="O17" s="104">
        <f t="shared" si="1"/>
        <v>0</v>
      </c>
    </row>
    <row r="18" spans="1:15" ht="12.75">
      <c r="A18" s="101" t="s">
        <v>137</v>
      </c>
      <c r="B18" s="114" t="s">
        <v>76</v>
      </c>
      <c r="C18" s="102">
        <f>SUM(D18:F18)</f>
        <v>12456.099999999999</v>
      </c>
      <c r="D18" s="103">
        <v>6191.5</v>
      </c>
      <c r="E18" s="103">
        <v>5875.099999999999</v>
      </c>
      <c r="F18" s="103">
        <v>389.5</v>
      </c>
      <c r="G18" s="103">
        <v>2538.5</v>
      </c>
      <c r="H18" s="103">
        <v>9376.9</v>
      </c>
      <c r="I18" s="103">
        <v>210.1</v>
      </c>
      <c r="J18" s="103">
        <v>241.00000000000006</v>
      </c>
      <c r="K18" s="103">
        <v>173.99999999999997</v>
      </c>
      <c r="M18" s="105" t="s">
        <v>76</v>
      </c>
      <c r="N18" s="104">
        <f t="shared" si="0"/>
        <v>0</v>
      </c>
      <c r="O18" s="104">
        <f t="shared" si="1"/>
        <v>0</v>
      </c>
    </row>
    <row r="19" spans="1:15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</row>
    <row r="20" spans="1:15" ht="12.75">
      <c r="A20" s="101" t="s">
        <v>139</v>
      </c>
      <c r="B20" s="114" t="s">
        <v>94</v>
      </c>
      <c r="C20" s="102">
        <f>SUM(D20:F20)</f>
        <v>26.9</v>
      </c>
      <c r="D20" s="103"/>
      <c r="E20" s="103">
        <v>26.9</v>
      </c>
      <c r="F20" s="103"/>
      <c r="G20" s="103"/>
      <c r="H20" s="103">
        <v>26.9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</row>
    <row r="21" spans="1:15" ht="12.75">
      <c r="A21" s="101" t="s">
        <v>140</v>
      </c>
      <c r="B21" s="114" t="s">
        <v>96</v>
      </c>
      <c r="C21" s="102">
        <f>SUM(D21:F21)</f>
        <v>3.2</v>
      </c>
      <c r="D21" s="103">
        <v>0.7</v>
      </c>
      <c r="E21" s="103">
        <v>2.5</v>
      </c>
      <c r="F21" s="103"/>
      <c r="G21" s="103"/>
      <c r="H21" s="103"/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</row>
    <row r="22" spans="1:15" ht="12.75">
      <c r="A22" s="120" t="s">
        <v>141</v>
      </c>
      <c r="B22" s="121" t="s">
        <v>97</v>
      </c>
      <c r="C22" s="102">
        <f>SUM(C14,C16:C21)</f>
        <v>14186.4</v>
      </c>
      <c r="D22" s="102">
        <f>SUM(D14,D16:D21)</f>
        <v>7288.8</v>
      </c>
      <c r="E22" s="102">
        <f>SUM(E14,E16:E21)</f>
        <v>6319.599999999999</v>
      </c>
      <c r="F22" s="102">
        <f>SUM(F14,F16:F21)</f>
        <v>578</v>
      </c>
      <c r="G22" s="102">
        <f>SUM(G14,G16:G21)</f>
        <v>2772.9</v>
      </c>
      <c r="H22" s="102">
        <f>SUM(H14,H16:H21)</f>
        <v>10597.8</v>
      </c>
      <c r="I22" s="102">
        <f>SUM(I14,I16:I21)</f>
        <v>252</v>
      </c>
      <c r="J22" s="102">
        <f>SUM(J14,J16:J21)</f>
        <v>249.20000000000005</v>
      </c>
      <c r="K22" s="102">
        <f>SUM(K14,K16:K21)</f>
        <v>213.49999999999997</v>
      </c>
      <c r="M22" s="105" t="s">
        <v>97</v>
      </c>
      <c r="N22" s="104">
        <f t="shared" si="0"/>
        <v>0</v>
      </c>
      <c r="O22" s="104">
        <f t="shared" si="1"/>
        <v>0</v>
      </c>
    </row>
    <row r="23" ht="12.75">
      <c r="E23" s="106"/>
    </row>
    <row r="24" spans="1:22" ht="15.75" customHeight="1">
      <c r="A24" s="107" t="s">
        <v>45</v>
      </c>
      <c r="B24" s="107"/>
      <c r="F24" s="128" t="s">
        <v>172</v>
      </c>
      <c r="G24" s="128"/>
      <c r="I24" s="108"/>
      <c r="J24" s="117"/>
      <c r="K24" s="117"/>
      <c r="M24" s="153" t="s">
        <v>52</v>
      </c>
      <c r="N24" s="154"/>
      <c r="O24" s="154"/>
      <c r="P24" s="154"/>
      <c r="Q24" s="154"/>
      <c r="R24" s="154"/>
      <c r="S24" s="154"/>
      <c r="T24" s="154"/>
      <c r="U24" s="154"/>
      <c r="V24" s="155"/>
    </row>
    <row r="25" spans="6:22" ht="12.75">
      <c r="F25" s="130" t="s">
        <v>31</v>
      </c>
      <c r="G25" s="130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31" t="s">
        <v>143</v>
      </c>
      <c r="B26" s="131"/>
      <c r="C26" s="128" t="s">
        <v>169</v>
      </c>
      <c r="D26" s="128"/>
      <c r="F26" s="128" t="s">
        <v>171</v>
      </c>
      <c r="G26" s="128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2" ref="O26:V26">IF(D14&gt;=D15,0,D14-D15)</f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</row>
    <row r="27" spans="2:11" ht="12.75">
      <c r="B27" s="110"/>
      <c r="C27" s="150" t="s">
        <v>33</v>
      </c>
      <c r="D27" s="150"/>
      <c r="F27" s="130" t="s">
        <v>31</v>
      </c>
      <c r="G27" s="130"/>
      <c r="I27" s="111" t="s">
        <v>32</v>
      </c>
      <c r="J27" s="119"/>
      <c r="K27" s="119"/>
    </row>
    <row r="28" spans="3:14" ht="19.5" customHeight="1">
      <c r="C28" s="128" t="s">
        <v>174</v>
      </c>
      <c r="D28" s="128"/>
      <c r="F28" s="128" t="s">
        <v>173</v>
      </c>
      <c r="G28" s="128"/>
      <c r="H28"/>
      <c r="I28"/>
      <c r="J28"/>
      <c r="K28"/>
      <c r="M28"/>
      <c r="N28"/>
    </row>
    <row r="29" spans="3:14" ht="26.25" customHeight="1">
      <c r="C29" s="129" t="s">
        <v>34</v>
      </c>
      <c r="D29" s="129"/>
      <c r="F29" s="129" t="s">
        <v>51</v>
      </c>
      <c r="G29" s="129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6" t="s">
        <v>168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4" t="s">
        <v>14</v>
      </c>
      <c r="B1" s="63" t="s">
        <v>15</v>
      </c>
      <c r="C1" s="164" t="s">
        <v>16</v>
      </c>
      <c r="D1" s="164"/>
      <c r="E1" s="164" t="s">
        <v>17</v>
      </c>
      <c r="F1" s="164"/>
      <c r="G1" s="164" t="s">
        <v>18</v>
      </c>
      <c r="H1" s="164"/>
      <c r="I1" s="164" t="s">
        <v>19</v>
      </c>
      <c r="J1" s="164"/>
      <c r="K1" s="164" t="s">
        <v>20</v>
      </c>
      <c r="L1" s="164"/>
      <c r="M1" s="164" t="s">
        <v>21</v>
      </c>
      <c r="N1" s="164"/>
      <c r="O1" s="164" t="s">
        <v>22</v>
      </c>
      <c r="P1" s="164"/>
      <c r="Q1" s="164" t="s">
        <v>23</v>
      </c>
      <c r="R1" s="164"/>
    </row>
    <row r="2" spans="1:18" ht="12.75">
      <c r="A2" s="164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5" t="s">
        <v>3</v>
      </c>
      <c r="F1" s="165"/>
      <c r="G1" s="165" t="s">
        <v>4</v>
      </c>
      <c r="H1" s="165"/>
      <c r="I1" s="165" t="s">
        <v>5</v>
      </c>
      <c r="J1" s="165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2017-06-19T13:44:32Z</cp:lastPrinted>
  <dcterms:created xsi:type="dcterms:W3CDTF">2006-09-28T05:33:49Z</dcterms:created>
  <dcterms:modified xsi:type="dcterms:W3CDTF">2020-01-16T08:42:10Z</dcterms:modified>
  <cp:category/>
  <cp:version/>
  <cp:contentType/>
  <cp:contentStatus/>
</cp:coreProperties>
</file>