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<sst xmlns="http://schemas.openxmlformats.org/spreadsheetml/2006/main" count="360" uniqueCount="186">
  <si>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</si>
  <si>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</si>
  <si>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</si>
  <si>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</si>
  <si>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</si>
  <si>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</si>
  <si>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</si>
  <si>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</si>
  <si>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</si>
  <si>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</si>
  <si>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</si>
  <si>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</si>
  <si>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</si>
  <si>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</si>
  <si>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</si>
  <si>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</si>
  <si>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</si>
  <si>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</si>
  <si>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</si>
  <si>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</si>
  <si>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</si>
  <si>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</si>
  <si>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</si>
  <si>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</si>
  <si>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</si>
  <si>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</si>
  <si>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</si>
  <si>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</si>
  <si>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</si>
  <si>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</si>
  <si>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</si>
  <si>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</si>
  <si>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</si>
  <si>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</si>
  <si>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</si>
  <si>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</si>
  <si>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</si>
  <si>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</si>
  <si>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</si>
  <si>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</si>
  <si>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</si>
  <si>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</si>
  <si>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</si>
  <si>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</si>
  <si>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</si>
  <si>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</si>
  <si>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</si>
  <si>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</si>
  <si>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</si>
  <si>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</si>
  <si>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</si>
  <si>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</si>
  <si>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</si>
  <si>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</si>
  <si>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</si>
  <si>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</si>
  <si>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</si>
  <si>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</si>
  <si>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</si>
  <si>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</si>
  <si>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</si>
  <si>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</si>
  <si>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</si>
  <si>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</si>
  <si>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</si>
  <si>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</si>
  <si>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</si>
  <si>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</si>
  <si>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</si>
  <si>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</si>
  <si>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</si>
  <si>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</si>
  <si>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</si>
  <si>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</si>
  <si>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</si>
  <si>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</si>
  <si>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</si>
  <si>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</si>
  <si>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</si>
  <si>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</si>
  <si>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</si>
  <si>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</si>
  <si>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</si>
  <si>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</si>
  <si>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</si>
  <si>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</si>
  <si>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</si>
  <si>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</si>
  <si>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</si>
  <si>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</si>
  <si>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</si>
  <si>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</si>
  <si>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</si>
  <si>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</si>
  <si>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</si>
  <si>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</si>
  <si>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</si>
  <si>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</si>
  <si>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</si>
  <si>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</si>
  <si>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</si>
  <si>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</si>
  <si>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</si>
  <si>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</si>
  <si>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</si>
  <si>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</si>
  <si>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</si>
  <si>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</si>
  <si>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</si>
  <si>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</si>
  <si>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</si>
  <si>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</si>
  <si>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</si>
  <si>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</si>
  <si>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</si>
  <si>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</si>
  <si>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</si>
  <si>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</si>
  <si>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</si>
  <si>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</si>
  <si>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</si>
  <si>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</si>
  <si>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</si>
  <si>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</si>
  <si>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</si>
  <si>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</si>
  <si>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</si>
  <si>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</si>
  <si>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</si>
  <si>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</si>
  <si>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</si>
  <si>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</si>
  <si>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</si>
  <si>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</si>
  <si>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</si>
  <si>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</si>
  <si>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</si>
  <si>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</si>
  <si>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</si>
  <si>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</si>
  <si>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</si>
  <si>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</si>
  <si>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</si>
  <si>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</si>
  <si>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</si>
  <si>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</si>
  <si>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</si>
  <si>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</si>
  <si>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</si>
  <si>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</si>
  <si>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</si>
  <si>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</si>
  <si>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</si>
  <si>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</si>
  <si>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</si>
  <si>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</si>
  <si>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</si>
  <si>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</si>
  <si>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</si>
  <si>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</si>
  <si>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</si>
  <si>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</si>
  <si>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</si>
  <si>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</si>
  <si>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</si>
  <si>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</si>
  <si>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</si>
  <si>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</si>
  <si>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</si>
  <si>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</si>
  <si>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</si>
  <si>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</si>
  <si>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</si>
  <si>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</si>
  <si>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</si>
  <si>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</si>
  <si>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</si>
  <si>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</si>
  <si>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</si>
  <si>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Донское</t>
  </si>
  <si>
    <t>03004</t>
  </si>
  <si>
    <t>2 квартал</t>
  </si>
  <si>
    <t>Букова И.Е.</t>
  </si>
  <si>
    <t>инженер лесопользования</t>
  </si>
  <si>
    <t>Некрасова Е.И.</t>
  </si>
  <si>
    <t>8(47471)3-34-94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</si>
</sst>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#,##0.00_ ;[Red]\-#,##0.00\ "/>
    <numFmt numFmtId="174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/>
    </xf>
    <xf numFmtId="168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68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68" fontId="7" fillId="33" borderId="10" xfId="53" applyNumberFormat="1" applyFont="1" applyFill="1" applyBorder="1" applyAlignment="1" applyProtection="1">
      <alignment horizontal="right"/>
      <protection locked="0"/>
    </xf>
    <xf numFmtId="168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2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68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/>
      <protection/>
    </xf>
    <xf numFmtId="168" fontId="7" fillId="33" borderId="0" xfId="53" applyNumberFormat="1" applyFont="1" applyFill="1" applyBorder="1" applyAlignment="1" applyProtection="1">
      <alignment horizontal="center" vertical="center"/>
      <protection/>
    </xf>
    <xf numFmtId="168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68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 locked="0"/>
    </xf>
    <xf numFmtId="174" fontId="7" fillId="33" borderId="10" xfId="53" applyNumberFormat="1" applyFont="1" applyFill="1" applyBorder="1" applyAlignment="1" applyProtection="1">
      <alignment horizontal="right"/>
      <protection locked="0"/>
    </xf>
    <xf numFmtId="174" fontId="7" fillId="34" borderId="10" xfId="53" applyNumberFormat="1" applyFont="1" applyFill="1" applyBorder="1" applyAlignment="1" applyProtection="1">
      <alignment horizontal="right"/>
      <protection/>
    </xf>
    <xf numFmtId="174" fontId="7" fillId="34" borderId="10" xfId="53" applyNumberFormat="1" applyFont="1" applyFill="1" applyBorder="1" applyAlignment="1" applyProtection="1">
      <alignment/>
      <protection/>
    </xf>
    <xf numFmtId="174" fontId="7" fillId="33" borderId="10" xfId="53" applyNumberFormat="1" applyFont="1" applyFill="1" applyBorder="1" applyAlignment="1" applyProtection="1">
      <alignment/>
      <protection locked="0"/>
    </xf>
    <xf numFmtId="174" fontId="15" fillId="34" borderId="10" xfId="53" applyNumberFormat="1" applyFont="1" applyFill="1" applyBorder="1" applyAlignment="1" applyProtection="1">
      <alignment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14" fontId="4" fillId="33" borderId="11" xfId="53" applyNumberFormat="1" applyFont="1" applyFill="1" applyBorder="1" applyAlignment="1" applyProtection="1">
      <alignment horizontal="center"/>
      <protection locked="0"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0" fontId="4" fillId="33" borderId="12" xfId="54" applyFont="1" applyFill="1" applyBorder="1" applyAlignment="1">
      <alignment horizontal="center" vertical="top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40">
      <selection activeCell="F66" sqref="F66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180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6" t="s">
        <v>119</v>
      </c>
      <c r="B3" s="126"/>
      <c r="C3" s="126"/>
      <c r="D3" s="126"/>
      <c r="E3" s="126"/>
      <c r="F3" s="126"/>
      <c r="G3" s="126"/>
      <c r="H3" s="126"/>
      <c r="I3" s="126"/>
      <c r="J3" s="129" t="s">
        <v>92</v>
      </c>
      <c r="K3" s="130"/>
      <c r="L3" s="131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7" t="s">
        <v>93</v>
      </c>
      <c r="B4" s="127"/>
      <c r="C4" s="127"/>
      <c r="D4" s="127"/>
      <c r="E4" s="127"/>
      <c r="F4" s="127"/>
      <c r="G4" s="127"/>
      <c r="H4" s="127"/>
      <c r="I4" s="127"/>
      <c r="J4" s="132" t="s">
        <v>90</v>
      </c>
      <c r="K4" s="133"/>
      <c r="L4" s="134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8" t="s">
        <v>91</v>
      </c>
      <c r="B5" s="128"/>
      <c r="C5" s="128"/>
      <c r="D5" s="128"/>
      <c r="E5" s="128"/>
      <c r="F5" s="128"/>
      <c r="G5" s="128"/>
      <c r="H5" s="128"/>
      <c r="I5" s="128"/>
      <c r="J5" s="135" t="s">
        <v>167</v>
      </c>
      <c r="K5" s="136"/>
      <c r="L5" s="137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38" t="s">
        <v>2</v>
      </c>
      <c r="E7" s="138"/>
      <c r="F7" s="138"/>
      <c r="G7" s="138"/>
      <c r="H7" s="138"/>
      <c r="I7" s="138"/>
      <c r="J7" s="138"/>
      <c r="K7" s="35"/>
      <c r="L7" s="36"/>
      <c r="M7" s="36"/>
      <c r="N7" s="36"/>
      <c r="O7" s="36"/>
      <c r="P7" s="36"/>
      <c r="Q7" s="37"/>
      <c r="R7" s="86"/>
      <c r="S7" s="86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09" t="str">
        <f>IF(G8="","",IF(G8="1 квартал","за","за 1 квартал -"))</f>
        <v>за 1 квартал -</v>
      </c>
      <c r="F8" s="109"/>
      <c r="G8" s="90" t="s">
        <v>181</v>
      </c>
      <c r="H8" s="91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07" t="s">
        <v>159</v>
      </c>
      <c r="G9" s="108"/>
      <c r="H9" s="108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11" t="s">
        <v>177</v>
      </c>
      <c r="E10" s="111"/>
      <c r="F10" s="111"/>
      <c r="G10" s="111"/>
      <c r="H10" s="111"/>
      <c r="I10" s="111"/>
      <c r="J10" s="111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12" t="s">
        <v>120</v>
      </c>
      <c r="E11" s="112"/>
      <c r="F11" s="112"/>
      <c r="G11" s="112"/>
      <c r="H11" s="112"/>
      <c r="I11" s="112"/>
      <c r="J11" s="112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11" t="s">
        <v>179</v>
      </c>
      <c r="E12" s="111"/>
      <c r="F12" s="111"/>
      <c r="G12" s="111"/>
      <c r="H12" s="111"/>
      <c r="I12" s="111"/>
      <c r="J12" s="111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39" t="s">
        <v>168</v>
      </c>
      <c r="E13" s="139"/>
      <c r="F13" s="139"/>
      <c r="G13" s="139"/>
      <c r="H13" s="139"/>
      <c r="I13" s="139"/>
      <c r="J13" s="139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9" t="s">
        <v>3</v>
      </c>
      <c r="B15" s="124" t="s">
        <v>4</v>
      </c>
      <c r="C15" s="119" t="s">
        <v>5</v>
      </c>
      <c r="D15" s="119"/>
      <c r="E15" s="125" t="s">
        <v>6</v>
      </c>
      <c r="F15" s="125"/>
      <c r="G15" s="119" t="s">
        <v>7</v>
      </c>
      <c r="H15" s="119"/>
      <c r="I15" s="119" t="s">
        <v>8</v>
      </c>
      <c r="J15" s="119"/>
      <c r="K15" s="119"/>
      <c r="L15" s="119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9"/>
      <c r="B16" s="124"/>
      <c r="C16" s="119"/>
      <c r="D16" s="119"/>
      <c r="E16" s="125"/>
      <c r="F16" s="125"/>
      <c r="G16" s="119"/>
      <c r="H16" s="119"/>
      <c r="I16" s="120" t="s">
        <v>9</v>
      </c>
      <c r="J16" s="120" t="s">
        <v>114</v>
      </c>
      <c r="K16" s="119" t="s">
        <v>118</v>
      </c>
      <c r="L16" s="119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9"/>
      <c r="B17" s="124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20"/>
      <c r="J17" s="120"/>
      <c r="K17" s="50" t="s">
        <v>9</v>
      </c>
      <c r="L17" s="50" t="s">
        <v>114</v>
      </c>
      <c r="M17" s="32"/>
      <c r="N17" s="113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14"/>
      <c r="P17" s="11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103">
        <f>SUM(D20:D21)</f>
        <v>7.09</v>
      </c>
      <c r="E19" s="55" t="s">
        <v>11</v>
      </c>
      <c r="F19" s="103">
        <f>SUM(F20:F21)</f>
        <v>3.42</v>
      </c>
      <c r="G19" s="55" t="s">
        <v>11</v>
      </c>
      <c r="H19" s="103">
        <f>SUM(H20:H21)</f>
        <v>3.9</v>
      </c>
      <c r="I19" s="55" t="s">
        <v>11</v>
      </c>
      <c r="J19" s="103">
        <f>SUM(J20:J21)</f>
        <v>14.41</v>
      </c>
      <c r="K19" s="55" t="s">
        <v>11</v>
      </c>
      <c r="L19" s="56">
        <f>SUM(L20:L21)</f>
        <v>0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11</v>
      </c>
      <c r="D20" s="102">
        <v>3.67</v>
      </c>
      <c r="E20" s="55" t="s">
        <v>11</v>
      </c>
      <c r="F20" s="102">
        <v>0.722</v>
      </c>
      <c r="G20" s="55" t="s">
        <v>11</v>
      </c>
      <c r="H20" s="102">
        <v>0.15</v>
      </c>
      <c r="I20" s="55" t="s">
        <v>11</v>
      </c>
      <c r="J20" s="104">
        <f>SUM(D20,F20,H20)</f>
        <v>4.542</v>
      </c>
      <c r="K20" s="55" t="s">
        <v>11</v>
      </c>
      <c r="L20" s="60"/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11</v>
      </c>
      <c r="D21" s="102">
        <v>3.42</v>
      </c>
      <c r="E21" s="55" t="s">
        <v>11</v>
      </c>
      <c r="F21" s="102">
        <v>2.698</v>
      </c>
      <c r="G21" s="55" t="s">
        <v>11</v>
      </c>
      <c r="H21" s="102">
        <v>3.75</v>
      </c>
      <c r="I21" s="55" t="s">
        <v>11</v>
      </c>
      <c r="J21" s="104">
        <f>SUM(D21,F21,H21)</f>
        <v>9.868</v>
      </c>
      <c r="K21" s="55" t="s">
        <v>11</v>
      </c>
      <c r="L21" s="60"/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/>
      <c r="D22" s="55" t="s">
        <v>11</v>
      </c>
      <c r="E22" s="63"/>
      <c r="F22" s="55" t="s">
        <v>11</v>
      </c>
      <c r="G22" s="63">
        <v>6.6</v>
      </c>
      <c r="H22" s="55" t="s">
        <v>11</v>
      </c>
      <c r="I22" s="61">
        <f>SUM(C22,E22,G22)</f>
        <v>6.6</v>
      </c>
      <c r="J22" s="55" t="s">
        <v>11</v>
      </c>
      <c r="K22" s="63"/>
      <c r="L22" s="55" t="s">
        <v>11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>C24+C28+C30+C31+C34</f>
        <v>0</v>
      </c>
      <c r="D23" s="61">
        <f aca="true" t="shared" si="3" ref="D23:L23">D24+D28+D30+D31+D34</f>
        <v>0</v>
      </c>
      <c r="E23" s="61">
        <f t="shared" si="3"/>
        <v>13.3</v>
      </c>
      <c r="F23" s="61">
        <f t="shared" si="3"/>
        <v>0.403</v>
      </c>
      <c r="G23" s="61">
        <f t="shared" si="3"/>
        <v>9.7</v>
      </c>
      <c r="H23" s="104">
        <f t="shared" si="3"/>
        <v>0.527</v>
      </c>
      <c r="I23" s="61">
        <f t="shared" si="3"/>
        <v>23</v>
      </c>
      <c r="J23" s="104">
        <f t="shared" si="3"/>
        <v>0.93</v>
      </c>
      <c r="K23" s="61">
        <f t="shared" si="3"/>
        <v>0</v>
      </c>
      <c r="L23" s="61">
        <f t="shared" si="3"/>
        <v>0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>SUM(C25:C27)</f>
        <v>0</v>
      </c>
      <c r="D24" s="61">
        <f aca="true" t="shared" si="4" ref="D24:L24">SUM(D25:D27)</f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J28">SUM(C25,E25,G25)</f>
        <v>0</v>
      </c>
      <c r="J25" s="61">
        <f t="shared" si="5"/>
        <v>0</v>
      </c>
      <c r="K25" s="63"/>
      <c r="L25" s="63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>SUM(C26,E26,G26)</f>
        <v>0</v>
      </c>
      <c r="J26" s="61">
        <f>SUM(D26,F26,H26)</f>
        <v>0</v>
      </c>
      <c r="K26" s="63"/>
      <c r="L26" s="63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61">
        <f t="shared" si="5"/>
        <v>0</v>
      </c>
      <c r="K27" s="63"/>
      <c r="L27" s="63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21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ht="12.75">
      <c r="A28" s="65" t="s">
        <v>117</v>
      </c>
      <c r="B28" s="62" t="s">
        <v>24</v>
      </c>
      <c r="C28" s="63"/>
      <c r="D28" s="63"/>
      <c r="E28" s="63">
        <v>13.3</v>
      </c>
      <c r="F28" s="105">
        <v>0.403</v>
      </c>
      <c r="G28" s="63">
        <v>9.7</v>
      </c>
      <c r="H28" s="105">
        <v>0.527</v>
      </c>
      <c r="I28" s="61">
        <f t="shared" si="5"/>
        <v>23</v>
      </c>
      <c r="J28" s="104">
        <f t="shared" si="5"/>
        <v>0.93</v>
      </c>
      <c r="K28" s="63"/>
      <c r="L28" s="63"/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aca="true" t="shared" si="6" ref="I29:J34">SUM(C29,E29,G29)</f>
        <v>0</v>
      </c>
      <c r="J29" s="61">
        <f t="shared" si="6"/>
        <v>0</v>
      </c>
      <c r="K29" s="63"/>
      <c r="L29" s="63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>SUM(C30,E30,G30)</f>
        <v>0</v>
      </c>
      <c r="J30" s="61">
        <f t="shared" si="6"/>
        <v>0</v>
      </c>
      <c r="K30" s="63"/>
      <c r="L30" s="63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6"/>
        <v>0</v>
      </c>
      <c r="J31" s="61">
        <f t="shared" si="6"/>
        <v>0</v>
      </c>
      <c r="K31" s="63"/>
      <c r="L31" s="63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6"/>
        <v>0</v>
      </c>
      <c r="J32" s="61">
        <f t="shared" si="6"/>
        <v>0</v>
      </c>
      <c r="K32" s="63"/>
      <c r="L32" s="63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>SUM(C33,E33,G33)</f>
        <v>0</v>
      </c>
      <c r="J33" s="61">
        <f>SUM(D33,F33,H33)</f>
        <v>0</v>
      </c>
      <c r="K33" s="63"/>
      <c r="L33" s="63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6"/>
        <v>0</v>
      </c>
      <c r="J34" s="61">
        <f t="shared" si="6"/>
        <v>0</v>
      </c>
      <c r="K34" s="63"/>
      <c r="L34" s="63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>
        <v>48.8</v>
      </c>
      <c r="D35" s="55" t="s">
        <v>11</v>
      </c>
      <c r="E35" s="63">
        <v>4.8</v>
      </c>
      <c r="F35" s="55" t="s">
        <v>11</v>
      </c>
      <c r="G35" s="63"/>
      <c r="H35" s="55" t="s">
        <v>11</v>
      </c>
      <c r="I35" s="61">
        <f>SUM(C35,E35,G35)</f>
        <v>53.599999999999994</v>
      </c>
      <c r="J35" s="55" t="s">
        <v>11</v>
      </c>
      <c r="K35" s="63"/>
      <c r="L35" s="55" t="s">
        <v>11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7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83.5</v>
      </c>
      <c r="D36" s="61">
        <f>D37+D44+D45+D46+D47+D48+D49+D51+D62</f>
        <v>1.527</v>
      </c>
      <c r="E36" s="61">
        <f>E37+E44+E45+E47+E51+E62</f>
        <v>58</v>
      </c>
      <c r="F36" s="61">
        <f>F37+F44+F45+F46+F47+F48+F49+F51+F62</f>
        <v>0.731</v>
      </c>
      <c r="G36" s="61">
        <f>G37+G44+G45+G47+G51+G62</f>
        <v>1.3</v>
      </c>
      <c r="H36" s="61">
        <f>H37+H44+H45+H46+H47+H48+H49+H51+H62</f>
        <v>0</v>
      </c>
      <c r="I36" s="61">
        <f>I37+I44+I45+I47+I51+I62</f>
        <v>142.8</v>
      </c>
      <c r="J36" s="61">
        <f>J37+J44+J45+J46+J47+J48+J49+J51+J62</f>
        <v>2.258</v>
      </c>
      <c r="K36" s="61">
        <f>K37+K44+K45+K47+K51+K62</f>
        <v>0</v>
      </c>
      <c r="L36" s="61">
        <f>L37+L44+L45+L46+L47+L48+L49+L51+L62</f>
        <v>0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>SUM(C38:C43)</f>
        <v>0</v>
      </c>
      <c r="D37" s="61">
        <f aca="true" t="shared" si="14" ref="D37:L37">SUM(D38:D43)</f>
        <v>0</v>
      </c>
      <c r="E37" s="61">
        <f t="shared" si="14"/>
        <v>0</v>
      </c>
      <c r="F37" s="61">
        <f t="shared" si="14"/>
        <v>0</v>
      </c>
      <c r="G37" s="61">
        <f t="shared" si="14"/>
        <v>0</v>
      </c>
      <c r="H37" s="61">
        <f t="shared" si="14"/>
        <v>0</v>
      </c>
      <c r="I37" s="61">
        <f t="shared" si="14"/>
        <v>0</v>
      </c>
      <c r="J37" s="61">
        <f t="shared" si="14"/>
        <v>0</v>
      </c>
      <c r="K37" s="61">
        <f t="shared" si="14"/>
        <v>0</v>
      </c>
      <c r="L37" s="61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>SUM(C38,E38,G38)</f>
        <v>0</v>
      </c>
      <c r="J38" s="61">
        <f aca="true" t="shared" si="15" ref="I38:J44">SUM(D38,F38,H38)</f>
        <v>0</v>
      </c>
      <c r="K38" s="63"/>
      <c r="L38" s="63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61">
        <f t="shared" si="15"/>
        <v>0</v>
      </c>
      <c r="K39" s="63"/>
      <c r="L39" s="63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61">
        <f t="shared" si="15"/>
        <v>0</v>
      </c>
      <c r="K40" s="63"/>
      <c r="L40" s="63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61">
        <f t="shared" si="15"/>
        <v>0</v>
      </c>
      <c r="K41" s="63"/>
      <c r="L41" s="63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/>
      <c r="H42" s="63"/>
      <c r="I42" s="61">
        <f t="shared" si="15"/>
        <v>0</v>
      </c>
      <c r="J42" s="61">
        <f t="shared" si="15"/>
        <v>0</v>
      </c>
      <c r="K42" s="63"/>
      <c r="L42" s="63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61">
        <f t="shared" si="15"/>
        <v>0</v>
      </c>
      <c r="K43" s="63"/>
      <c r="L43" s="63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/>
      <c r="D44" s="63"/>
      <c r="E44" s="63">
        <v>21</v>
      </c>
      <c r="F44" s="105">
        <v>0.731</v>
      </c>
      <c r="G44" s="63"/>
      <c r="H44" s="63"/>
      <c r="I44" s="61">
        <f t="shared" si="15"/>
        <v>21</v>
      </c>
      <c r="J44" s="104">
        <f t="shared" si="15"/>
        <v>0.731</v>
      </c>
      <c r="K44" s="63"/>
      <c r="L44" s="63"/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>
        <v>5.5</v>
      </c>
      <c r="F45" s="63"/>
      <c r="G45" s="63"/>
      <c r="H45" s="63"/>
      <c r="I45" s="61">
        <f>SUM(C45,E45,G45)</f>
        <v>5.5</v>
      </c>
      <c r="J45" s="61">
        <f>SUM(D45,F45,H45)</f>
        <v>0</v>
      </c>
      <c r="K45" s="63"/>
      <c r="L45" s="63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11</v>
      </c>
      <c r="D46" s="63"/>
      <c r="E46" s="55" t="s">
        <v>11</v>
      </c>
      <c r="F46" s="63"/>
      <c r="G46" s="55" t="s">
        <v>11</v>
      </c>
      <c r="H46" s="63"/>
      <c r="I46" s="55" t="s">
        <v>11</v>
      </c>
      <c r="J46" s="61">
        <f>SUM(D46,F46,H46)</f>
        <v>0</v>
      </c>
      <c r="K46" s="55" t="s">
        <v>11</v>
      </c>
      <c r="L46" s="63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61">
        <f>SUM(D47,F47,H47)</f>
        <v>0</v>
      </c>
      <c r="K47" s="63"/>
      <c r="L47" s="63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11</v>
      </c>
      <c r="D48" s="63"/>
      <c r="E48" s="55" t="s">
        <v>11</v>
      </c>
      <c r="F48" s="63"/>
      <c r="G48" s="55" t="s">
        <v>11</v>
      </c>
      <c r="H48" s="63"/>
      <c r="I48" s="55" t="s">
        <v>11</v>
      </c>
      <c r="J48" s="61">
        <f>SUM(D48,F48,H48)</f>
        <v>0</v>
      </c>
      <c r="K48" s="55" t="s">
        <v>11</v>
      </c>
      <c r="L48" s="63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11</v>
      </c>
      <c r="D49" s="63"/>
      <c r="E49" s="55" t="s">
        <v>11</v>
      </c>
      <c r="F49" s="63"/>
      <c r="G49" s="55" t="s">
        <v>11</v>
      </c>
      <c r="H49" s="63"/>
      <c r="I49" s="55" t="s">
        <v>11</v>
      </c>
      <c r="J49" s="61">
        <f>SUM(D49,F49,H49)</f>
        <v>0</v>
      </c>
      <c r="K49" s="55" t="s">
        <v>11</v>
      </c>
      <c r="L49" s="63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>
        <v>48.8</v>
      </c>
      <c r="D50" s="55" t="s">
        <v>11</v>
      </c>
      <c r="E50" s="63">
        <v>4.8</v>
      </c>
      <c r="F50" s="55" t="s">
        <v>11</v>
      </c>
      <c r="G50" s="63"/>
      <c r="H50" s="55" t="s">
        <v>11</v>
      </c>
      <c r="I50" s="61">
        <f>SUM(C50,E50,G50)</f>
        <v>53.599999999999994</v>
      </c>
      <c r="J50" s="55" t="s">
        <v>11</v>
      </c>
      <c r="K50" s="63"/>
      <c r="L50" s="55" t="s">
        <v>11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6" ref="C51:H51">SUM(C52:C61)</f>
        <v>83.5</v>
      </c>
      <c r="D51" s="104">
        <f t="shared" si="16"/>
        <v>1.527</v>
      </c>
      <c r="E51" s="61">
        <f t="shared" si="16"/>
        <v>31.5</v>
      </c>
      <c r="F51" s="61">
        <f t="shared" si="16"/>
        <v>0</v>
      </c>
      <c r="G51" s="61">
        <f t="shared" si="16"/>
        <v>1.3</v>
      </c>
      <c r="H51" s="61">
        <f t="shared" si="16"/>
        <v>0</v>
      </c>
      <c r="I51" s="61">
        <f>SUM(C51,E51,G51)</f>
        <v>116.3</v>
      </c>
      <c r="J51" s="104">
        <f aca="true" t="shared" si="17" ref="I51:J63">SUM(D51,F51,H51)</f>
        <v>1.527</v>
      </c>
      <c r="K51" s="61">
        <f>SUM(K52:K61)</f>
        <v>0</v>
      </c>
      <c r="L51" s="61">
        <f>SUM(L52:L61)</f>
        <v>0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>
        <v>34.5</v>
      </c>
      <c r="D52" s="105"/>
      <c r="E52" s="63">
        <v>31.5</v>
      </c>
      <c r="F52" s="63"/>
      <c r="G52" s="63">
        <v>1.3</v>
      </c>
      <c r="H52" s="63"/>
      <c r="I52" s="61">
        <f>SUM(C52,E52,G52)</f>
        <v>67.3</v>
      </c>
      <c r="J52" s="104">
        <f t="shared" si="17"/>
        <v>0</v>
      </c>
      <c r="K52" s="63"/>
      <c r="L52" s="63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>
        <v>38.8</v>
      </c>
      <c r="D53" s="105">
        <v>1.418</v>
      </c>
      <c r="E53" s="63"/>
      <c r="F53" s="63"/>
      <c r="G53" s="63"/>
      <c r="H53" s="63"/>
      <c r="I53" s="61">
        <f t="shared" si="17"/>
        <v>38.8</v>
      </c>
      <c r="J53" s="104">
        <f t="shared" si="17"/>
        <v>1.418</v>
      </c>
      <c r="K53" s="63"/>
      <c r="L53" s="63"/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>
        <v>10.2</v>
      </c>
      <c r="D54" s="105">
        <v>0.109</v>
      </c>
      <c r="E54" s="63"/>
      <c r="F54" s="63"/>
      <c r="G54" s="63"/>
      <c r="H54" s="63"/>
      <c r="I54" s="61">
        <f t="shared" si="17"/>
        <v>10.2</v>
      </c>
      <c r="J54" s="104">
        <f t="shared" si="17"/>
        <v>0.109</v>
      </c>
      <c r="K54" s="63"/>
      <c r="L54" s="63"/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7"/>
        <v>0</v>
      </c>
      <c r="J55" s="61">
        <f t="shared" si="17"/>
        <v>0</v>
      </c>
      <c r="K55" s="63"/>
      <c r="L55" s="63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7"/>
        <v>0</v>
      </c>
      <c r="J56" s="61">
        <f t="shared" si="17"/>
        <v>0</v>
      </c>
      <c r="K56" s="63"/>
      <c r="L56" s="63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7"/>
        <v>0</v>
      </c>
      <c r="J57" s="61">
        <f t="shared" si="17"/>
        <v>0</v>
      </c>
      <c r="K57" s="63"/>
      <c r="L57" s="63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7"/>
        <v>0</v>
      </c>
      <c r="J58" s="61">
        <f t="shared" si="17"/>
        <v>0</v>
      </c>
      <c r="K58" s="63"/>
      <c r="L58" s="63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>SUM(C59,E59,G59)</f>
        <v>0</v>
      </c>
      <c r="J59" s="61">
        <f>SUM(D59,F59,H59)</f>
        <v>0</v>
      </c>
      <c r="K59" s="63"/>
      <c r="L59" s="63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>SUM(C60,E60,G60)</f>
        <v>0</v>
      </c>
      <c r="J60" s="61">
        <f>SUM(D60,F60,H60)</f>
        <v>0</v>
      </c>
      <c r="K60" s="63"/>
      <c r="L60" s="63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11</v>
      </c>
      <c r="D61" s="63"/>
      <c r="E61" s="55" t="s">
        <v>11</v>
      </c>
      <c r="F61" s="63"/>
      <c r="G61" s="55" t="s">
        <v>11</v>
      </c>
      <c r="H61" s="63"/>
      <c r="I61" s="55" t="s">
        <v>11</v>
      </c>
      <c r="J61" s="61">
        <f t="shared" si="17"/>
        <v>0</v>
      </c>
      <c r="K61" s="55" t="s">
        <v>11</v>
      </c>
      <c r="L61" s="63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>SUM(C62,E62,G62)</f>
        <v>0</v>
      </c>
      <c r="J62" s="61">
        <f>SUM(D62,F62,H62)</f>
        <v>0</v>
      </c>
      <c r="K62" s="63"/>
      <c r="L62" s="63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48"/>
      <c r="S62" s="148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/>
      <c r="D63" s="63"/>
      <c r="E63" s="63"/>
      <c r="F63" s="63"/>
      <c r="G63" s="63"/>
      <c r="H63" s="63"/>
      <c r="I63" s="61">
        <f t="shared" si="17"/>
        <v>0</v>
      </c>
      <c r="J63" s="61">
        <f t="shared" si="17"/>
        <v>0</v>
      </c>
      <c r="K63" s="55" t="s">
        <v>11</v>
      </c>
      <c r="L63" s="55" t="s">
        <v>11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/>
      <c r="D64" s="63"/>
      <c r="E64" s="63"/>
      <c r="F64" s="63"/>
      <c r="G64" s="63"/>
      <c r="H64" s="63"/>
      <c r="I64" s="61">
        <f aca="true" t="shared" si="18" ref="I64:J66">SUM(C64,E64,G64)</f>
        <v>0</v>
      </c>
      <c r="J64" s="61">
        <f t="shared" si="18"/>
        <v>0</v>
      </c>
      <c r="K64" s="55" t="s">
        <v>11</v>
      </c>
      <c r="L64" s="55" t="s">
        <v>11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2" t="s">
        <v>160</v>
      </c>
      <c r="B65" s="93" t="s">
        <v>161</v>
      </c>
      <c r="C65" s="63"/>
      <c r="D65" s="63"/>
      <c r="E65" s="63"/>
      <c r="F65" s="63"/>
      <c r="G65" s="63"/>
      <c r="H65" s="63"/>
      <c r="I65" s="61">
        <f t="shared" si="18"/>
        <v>0</v>
      </c>
      <c r="J65" s="61">
        <f t="shared" si="18"/>
        <v>0</v>
      </c>
      <c r="K65" s="101"/>
      <c r="L65" s="101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2" t="s">
        <v>175</v>
      </c>
      <c r="B66" s="93" t="s">
        <v>162</v>
      </c>
      <c r="C66" s="63"/>
      <c r="D66" s="63"/>
      <c r="E66" s="63"/>
      <c r="F66" s="63"/>
      <c r="G66" s="63"/>
      <c r="H66" s="63"/>
      <c r="I66" s="61">
        <f t="shared" si="18"/>
        <v>0</v>
      </c>
      <c r="J66" s="61">
        <f t="shared" si="18"/>
        <v>0</v>
      </c>
      <c r="K66" s="101"/>
      <c r="L66" s="101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48.8</v>
      </c>
      <c r="D67" s="55" t="s">
        <v>11</v>
      </c>
      <c r="E67" s="76">
        <f>SUM(E22,E35)</f>
        <v>4.8</v>
      </c>
      <c r="F67" s="55" t="s">
        <v>11</v>
      </c>
      <c r="G67" s="76">
        <f>SUM(G22,G35)</f>
        <v>6.6</v>
      </c>
      <c r="H67" s="55" t="s">
        <v>11</v>
      </c>
      <c r="I67" s="76">
        <f>SUM(C67,E67,G67)</f>
        <v>60.199999999999996</v>
      </c>
      <c r="J67" s="55" t="s">
        <v>11</v>
      </c>
      <c r="K67" s="76">
        <f>SUM(K22,K35)</f>
        <v>0</v>
      </c>
      <c r="L67" s="55" t="s">
        <v>11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83.5</v>
      </c>
      <c r="D68" s="76">
        <f>SUM(D23,D36)</f>
        <v>1.527</v>
      </c>
      <c r="E68" s="76">
        <f>SUM(E23,E36)</f>
        <v>71.3</v>
      </c>
      <c r="F68" s="76">
        <f>SUM(F23,F36)</f>
        <v>1.134</v>
      </c>
      <c r="G68" s="76">
        <f>SUM(G23,G36)</f>
        <v>11</v>
      </c>
      <c r="H68" s="76">
        <f>SUM(H23,H36)</f>
        <v>0.527</v>
      </c>
      <c r="I68" s="76">
        <f>SUM(C68,E68,G68)</f>
        <v>165.8</v>
      </c>
      <c r="J68" s="106">
        <f>SUM(D68,F68,H68)</f>
        <v>3.1879999999999997</v>
      </c>
      <c r="K68" s="76">
        <f>SUM(K23,K36)</f>
        <v>0</v>
      </c>
      <c r="L68" s="76">
        <f>SUM(L23,L36)</f>
        <v>0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23"/>
      <c r="B69" s="123"/>
      <c r="C69" s="123"/>
      <c r="D69" s="123"/>
      <c r="E69" s="123"/>
      <c r="F69" s="123"/>
      <c r="G69" s="123"/>
      <c r="H69" s="123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16"/>
      <c r="B70" s="116"/>
      <c r="C70" s="116"/>
      <c r="D70" s="116"/>
      <c r="E70" s="116"/>
      <c r="F70" s="116"/>
      <c r="G70" s="116"/>
      <c r="H70" s="116"/>
      <c r="I70" s="48"/>
      <c r="J70" s="32"/>
      <c r="K70" s="32"/>
      <c r="L70" s="32"/>
      <c r="M70" s="32"/>
      <c r="N70" s="122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22"/>
      <c r="P70" s="122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17" t="s">
        <v>1</v>
      </c>
      <c r="B71" s="117"/>
      <c r="C71" s="32"/>
      <c r="D71" s="32"/>
      <c r="E71" s="32"/>
      <c r="F71" s="32"/>
      <c r="G71" s="118" t="s">
        <v>182</v>
      </c>
      <c r="H71" s="118"/>
      <c r="I71" s="118"/>
      <c r="J71" s="32"/>
      <c r="K71" s="143"/>
      <c r="L71" s="143"/>
      <c r="M71" s="31"/>
      <c r="N71" s="110" t="s">
        <v>110</v>
      </c>
      <c r="O71" s="110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50" t="s">
        <v>164</v>
      </c>
      <c r="H72" s="150"/>
      <c r="I72" s="150"/>
      <c r="J72" s="88"/>
      <c r="K72" s="140" t="s">
        <v>86</v>
      </c>
      <c r="L72" s="140"/>
      <c r="M72" s="31"/>
      <c r="N72" s="110" t="s">
        <v>116</v>
      </c>
      <c r="O72" s="110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45" t="s">
        <v>0</v>
      </c>
      <c r="B73" s="145"/>
      <c r="C73" s="32"/>
      <c r="D73" s="146" t="s">
        <v>183</v>
      </c>
      <c r="E73" s="147"/>
      <c r="F73" s="32"/>
      <c r="G73" s="118" t="s">
        <v>184</v>
      </c>
      <c r="H73" s="118"/>
      <c r="I73" s="118"/>
      <c r="J73" s="32"/>
      <c r="K73" s="143"/>
      <c r="L73" s="143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44" t="s">
        <v>87</v>
      </c>
      <c r="E74" s="144"/>
      <c r="F74" s="32"/>
      <c r="G74" s="150" t="s">
        <v>164</v>
      </c>
      <c r="H74" s="150"/>
      <c r="I74" s="150"/>
      <c r="J74" s="32"/>
      <c r="K74" s="140" t="s">
        <v>86</v>
      </c>
      <c r="L74" s="140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18" t="s">
        <v>185</v>
      </c>
      <c r="H75" s="118"/>
      <c r="I75" s="118"/>
      <c r="J75" s="32"/>
      <c r="K75" s="141">
        <v>44757</v>
      </c>
      <c r="L75" s="142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49" t="s">
        <v>122</v>
      </c>
      <c r="H76" s="149"/>
      <c r="I76" s="149"/>
      <c r="J76" s="32"/>
      <c r="K76" s="140" t="s">
        <v>88</v>
      </c>
      <c r="L76" s="140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heet="1" objects="1" scenarios="1"/>
  <mergeCells count="46"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A3:I3"/>
    <mergeCell ref="A4:I4"/>
    <mergeCell ref="A5:I5"/>
    <mergeCell ref="J3:L3"/>
    <mergeCell ref="J4:L4"/>
    <mergeCell ref="J5:L5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51" t="s">
        <v>55</v>
      </c>
      <c r="B1" s="94" t="s">
        <v>56</v>
      </c>
      <c r="C1" s="151" t="s">
        <v>57</v>
      </c>
      <c r="D1" s="151"/>
      <c r="E1" s="151" t="s">
        <v>58</v>
      </c>
      <c r="F1" s="151"/>
      <c r="G1" s="151" t="s">
        <v>59</v>
      </c>
      <c r="H1" s="151"/>
      <c r="I1" s="151" t="s">
        <v>60</v>
      </c>
      <c r="J1" s="151"/>
      <c r="K1" s="151" t="s">
        <v>61</v>
      </c>
      <c r="L1" s="151"/>
      <c r="M1" s="151" t="s">
        <v>62</v>
      </c>
      <c r="N1" s="151"/>
      <c r="O1" s="151" t="s">
        <v>63</v>
      </c>
      <c r="P1" s="151"/>
      <c r="Q1" s="151" t="s">
        <v>64</v>
      </c>
      <c r="R1" s="151"/>
    </row>
    <row r="2" spans="1:18" ht="12.75">
      <c r="A2" s="151"/>
      <c r="B2" s="94" t="s">
        <v>65</v>
      </c>
      <c r="C2" s="94" t="s">
        <v>66</v>
      </c>
      <c r="D2" s="94" t="s">
        <v>67</v>
      </c>
      <c r="E2" s="94" t="s">
        <v>66</v>
      </c>
      <c r="F2" s="94" t="s">
        <v>67</v>
      </c>
      <c r="G2" s="94" t="s">
        <v>66</v>
      </c>
      <c r="H2" s="94" t="s">
        <v>67</v>
      </c>
      <c r="I2" s="94" t="s">
        <v>66</v>
      </c>
      <c r="J2" s="94" t="s">
        <v>67</v>
      </c>
      <c r="K2" s="94" t="s">
        <v>66</v>
      </c>
      <c r="L2" s="94" t="s">
        <v>67</v>
      </c>
      <c r="M2" s="94" t="s">
        <v>66</v>
      </c>
      <c r="N2" s="94" t="s">
        <v>67</v>
      </c>
      <c r="O2" s="94" t="s">
        <v>66</v>
      </c>
      <c r="P2" s="94" t="s">
        <v>67</v>
      </c>
      <c r="Q2" s="94" t="s">
        <v>66</v>
      </c>
      <c r="R2" s="94" t="s">
        <v>67</v>
      </c>
    </row>
    <row r="3" spans="1:18" ht="12.75">
      <c r="A3" s="95" t="s">
        <v>81</v>
      </c>
      <c r="B3" s="96">
        <v>1</v>
      </c>
      <c r="C3" s="97"/>
      <c r="D3" s="97"/>
      <c r="E3" s="97">
        <v>10</v>
      </c>
      <c r="F3" s="97">
        <v>4</v>
      </c>
      <c r="G3" s="97"/>
      <c r="H3" s="97"/>
      <c r="I3" s="97">
        <v>1</v>
      </c>
      <c r="J3" s="97">
        <v>3</v>
      </c>
      <c r="K3" s="97">
        <v>12</v>
      </c>
      <c r="L3" s="97">
        <v>4</v>
      </c>
      <c r="M3" s="97">
        <v>1</v>
      </c>
      <c r="N3" s="97">
        <v>4</v>
      </c>
      <c r="O3" s="97"/>
      <c r="P3" s="97"/>
      <c r="Q3" s="97"/>
      <c r="R3" s="97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9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2" t="s">
        <v>174</v>
      </c>
      <c r="F1" s="152"/>
      <c r="G1" s="152" t="s">
        <v>71</v>
      </c>
      <c r="H1" s="152"/>
      <c r="I1" s="152" t="s">
        <v>72</v>
      </c>
      <c r="J1" s="152"/>
      <c r="K1" s="89" t="s">
        <v>73</v>
      </c>
      <c r="L1" s="89" t="s">
        <v>74</v>
      </c>
      <c r="M1" s="98" t="s">
        <v>75</v>
      </c>
      <c r="N1" s="98" t="s">
        <v>76</v>
      </c>
      <c r="O1" s="98" t="s">
        <v>77</v>
      </c>
      <c r="P1" s="98" t="s">
        <v>76</v>
      </c>
      <c r="Q1" s="89" t="s">
        <v>74</v>
      </c>
      <c r="R1" s="98" t="s">
        <v>75</v>
      </c>
      <c r="S1" s="98" t="s">
        <v>76</v>
      </c>
      <c r="T1" s="98" t="s">
        <v>77</v>
      </c>
      <c r="U1" s="98" t="s">
        <v>76</v>
      </c>
      <c r="V1" s="89" t="s">
        <v>74</v>
      </c>
      <c r="W1" s="98" t="s">
        <v>75</v>
      </c>
      <c r="X1" s="98" t="s">
        <v>76</v>
      </c>
      <c r="Y1" s="98" t="s">
        <v>77</v>
      </c>
      <c r="Z1" s="98" t="s">
        <v>76</v>
      </c>
      <c r="AA1" s="89" t="s">
        <v>74</v>
      </c>
      <c r="AB1" s="98" t="s">
        <v>75</v>
      </c>
      <c r="AC1" s="98" t="s">
        <v>76</v>
      </c>
      <c r="AD1" s="98" t="s">
        <v>77</v>
      </c>
      <c r="AE1" s="98" t="s">
        <v>76</v>
      </c>
      <c r="AF1" s="89" t="s">
        <v>74</v>
      </c>
      <c r="AG1" s="98" t="s">
        <v>75</v>
      </c>
      <c r="AH1" s="98" t="s">
        <v>76</v>
      </c>
      <c r="AI1" s="98" t="s">
        <v>77</v>
      </c>
      <c r="AJ1" s="98" t="s">
        <v>76</v>
      </c>
      <c r="AK1" s="89" t="s">
        <v>74</v>
      </c>
      <c r="AL1" s="98" t="s">
        <v>75</v>
      </c>
      <c r="AM1" s="98" t="s">
        <v>76</v>
      </c>
      <c r="AN1" s="98" t="s">
        <v>77</v>
      </c>
      <c r="AO1" s="98" t="s">
        <v>76</v>
      </c>
      <c r="AP1" s="89" t="s">
        <v>74</v>
      </c>
      <c r="AQ1" s="98" t="s">
        <v>75</v>
      </c>
      <c r="AR1" s="98" t="s">
        <v>76</v>
      </c>
      <c r="AS1" s="98" t="s">
        <v>77</v>
      </c>
      <c r="AT1" s="98" t="s">
        <v>76</v>
      </c>
      <c r="AU1" s="89" t="s">
        <v>74</v>
      </c>
      <c r="AV1" s="98" t="s">
        <v>75</v>
      </c>
      <c r="AW1" s="98" t="s">
        <v>76</v>
      </c>
      <c r="AX1" s="98" t="s">
        <v>77</v>
      </c>
      <c r="AY1" s="98" t="s">
        <v>76</v>
      </c>
      <c r="AZ1" s="89" t="s">
        <v>74</v>
      </c>
      <c r="BA1" s="98" t="s">
        <v>75</v>
      </c>
      <c r="BB1" s="98" t="s">
        <v>76</v>
      </c>
      <c r="BC1" s="98" t="s">
        <v>77</v>
      </c>
      <c r="BD1" s="98" t="s">
        <v>76</v>
      </c>
      <c r="BE1" s="89" t="s">
        <v>74</v>
      </c>
      <c r="BF1" s="98" t="s">
        <v>75</v>
      </c>
      <c r="BG1" s="98" t="s">
        <v>76</v>
      </c>
      <c r="BH1" s="98" t="s">
        <v>77</v>
      </c>
      <c r="BI1" s="98" t="s">
        <v>76</v>
      </c>
      <c r="BJ1" s="89" t="s">
        <v>74</v>
      </c>
      <c r="BK1" s="98" t="s">
        <v>75</v>
      </c>
      <c r="BL1" s="98" t="s">
        <v>76</v>
      </c>
      <c r="BM1" s="98" t="s">
        <v>77</v>
      </c>
      <c r="BN1" s="98" t="s">
        <v>76</v>
      </c>
      <c r="BO1" s="89" t="s">
        <v>74</v>
      </c>
      <c r="BP1" s="98" t="s">
        <v>75</v>
      </c>
      <c r="BQ1" s="98" t="s">
        <v>76</v>
      </c>
      <c r="BR1" s="98" t="s">
        <v>77</v>
      </c>
      <c r="BS1" s="98" t="s">
        <v>76</v>
      </c>
      <c r="BT1" s="89" t="s">
        <v>74</v>
      </c>
      <c r="BU1" s="98" t="s">
        <v>75</v>
      </c>
      <c r="BV1" s="98" t="s">
        <v>76</v>
      </c>
      <c r="BW1" s="98" t="s">
        <v>77</v>
      </c>
      <c r="BX1" s="98" t="s">
        <v>76</v>
      </c>
      <c r="BY1" s="89" t="s">
        <v>74</v>
      </c>
      <c r="BZ1" s="98" t="s">
        <v>75</v>
      </c>
      <c r="CA1" s="98" t="s">
        <v>76</v>
      </c>
      <c r="CB1" s="98" t="s">
        <v>77</v>
      </c>
      <c r="CC1" s="98" t="s">
        <v>76</v>
      </c>
    </row>
    <row r="2" spans="1:16" s="100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100">
        <v>1</v>
      </c>
      <c r="L2" s="100">
        <v>1</v>
      </c>
      <c r="M2" s="100">
        <v>3</v>
      </c>
      <c r="N2" s="100">
        <v>19</v>
      </c>
      <c r="O2" s="100">
        <v>12</v>
      </c>
      <c r="P2" s="100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2022-06-24T08:53:41Z</cp:lastPrinted>
  <dcterms:created xsi:type="dcterms:W3CDTF">2008-04-04T08:51:12Z</dcterms:created>
  <dcterms:modified xsi:type="dcterms:W3CDTF">2022-07-07T10:22:52Z</dcterms:modified>
  <cp:category/>
  <cp:version/>
  <cp:contentType/>
  <cp:contentStatus/>
</cp:coreProperties>
</file>