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0" yWindow="0" windowWidth="25200" windowHeight="11985" activeTab="0"/>
  </bookViews>
  <sheets>
    <sheet name="9-ОИП" sheetId="1" r:id="rId1"/>
    <sheet name="Сообщения" sheetId="2" r:id="rId2"/>
    <sheet name="Настройки словаря" sheetId="3" state="hidden" r:id="rId3"/>
    <sheet name="Настройка" sheetId="4" state="hidden" r:id="rId4"/>
    <sheet name="Методики" sheetId="5" state="hidden" r:id="rId5"/>
    <sheet name="Методики DOS" sheetId="6" state="hidden" r:id="rId6"/>
    <sheet name="Параметры" sheetId="7" state="hidden" r:id="rId7"/>
  </sheets>
  <definedNames>
    <definedName name="Код">"R[1]C"</definedName>
    <definedName name="_xlnm.Print_Area" localSheetId="0">'9-ОИП'!$A$2:$H$43</definedName>
  </definedNames>
  <calcPr fullCalcOnLoad="1"/>
</workbook>
</file>

<file path=xl/sharedStrings.xml><?xml version="1.0" encoding="utf-8"?>
<sst xmlns="http://schemas.openxmlformats.org/spreadsheetml/2006/main" count="213" uniqueCount="92">
  <si>
    <t>Вид договора</t>
  </si>
  <si>
    <t>Код 
строки</t>
  </si>
  <si>
    <t>код
формы</t>
  </si>
  <si>
    <t>Наименование формы</t>
  </si>
  <si>
    <t>Имя
листа
(формы)</t>
  </si>
  <si>
    <t>адрес
назв.
УЛ (c/r)</t>
  </si>
  <si>
    <t>адрес кода формы (c/r)</t>
  </si>
  <si>
    <t>адрес
даты (c/r)</t>
  </si>
  <si>
    <t>Кол
блк</t>
  </si>
  <si>
    <t>dS</t>
  </si>
  <si>
    <t>c.</t>
  </si>
  <si>
    <t>г.</t>
  </si>
  <si>
    <t>с.</t>
  </si>
  <si>
    <t>Строка в формах для анализа, с которой должны выводиться данные</t>
  </si>
  <si>
    <t>Столбец в формах для анализа, с которого должны выводиться данные</t>
  </si>
  <si>
    <r>
      <t xml:space="preserve">Здесь надо
поставить
символ 
</t>
    </r>
    <r>
      <rPr>
        <sz val="8"/>
        <color indexed="10"/>
        <rFont val="Arial Cyr"/>
        <family val="2"/>
      </rPr>
      <t>*</t>
    </r>
  </si>
  <si>
    <t>А</t>
  </si>
  <si>
    <t>Руководитель</t>
  </si>
  <si>
    <t>(подпись)</t>
  </si>
  <si>
    <t>(должность)</t>
  </si>
  <si>
    <t>(дата составления документа)</t>
  </si>
  <si>
    <t>Б</t>
  </si>
  <si>
    <t>Должностное лицо, ответственное за составление формы</t>
  </si>
  <si>
    <t>Имя листа</t>
  </si>
  <si>
    <t>Выбор лесничества</t>
  </si>
  <si>
    <t>Версия словаря</t>
  </si>
  <si>
    <t>Краткое наименование орг.</t>
  </si>
  <si>
    <t>Полное наименование орг.</t>
  </si>
  <si>
    <t>Код орг.</t>
  </si>
  <si>
    <t>Наименование лесничества</t>
  </si>
  <si>
    <t>Код лесничества</t>
  </si>
  <si>
    <t>Наименование суб.</t>
  </si>
  <si>
    <t>Код суб.</t>
  </si>
  <si>
    <t>1-да, 2-нет</t>
  </si>
  <si>
    <t>строка</t>
  </si>
  <si>
    <t>графа</t>
  </si>
  <si>
    <t>Ежеквартальная</t>
  </si>
  <si>
    <r>
      <t>Кому представляется</t>
    </r>
    <r>
      <rPr>
        <sz val="10"/>
        <rFont val="Arial"/>
        <family val="2"/>
      </rPr>
      <t>: Федеральное агентство лесного хозяйства, 115184, г. Москва, ул. Пятницкая, д. 59/19</t>
    </r>
  </si>
  <si>
    <t>10</t>
  </si>
  <si>
    <t>11</t>
  </si>
  <si>
    <t>12</t>
  </si>
  <si>
    <t>20</t>
  </si>
  <si>
    <t>21</t>
  </si>
  <si>
    <t>22</t>
  </si>
  <si>
    <t>30</t>
  </si>
  <si>
    <t>31</t>
  </si>
  <si>
    <t>32</t>
  </si>
  <si>
    <t>40</t>
  </si>
  <si>
    <t>41</t>
  </si>
  <si>
    <t>42</t>
  </si>
  <si>
    <t>50</t>
  </si>
  <si>
    <t>51</t>
  </si>
  <si>
    <t>52</t>
  </si>
  <si>
    <t>лок.код</t>
  </si>
  <si>
    <t/>
  </si>
  <si>
    <t>Заготовка/рубка древесины - всего</t>
  </si>
  <si>
    <t>* Установленный объем заготовки древесины по договорам купли продажи лесных насаждений, которые продолжают действовать в новом календарном году, указывается как разница между установленным объемом заготовки древесины и фактическим объемом заготовленной древесины в году предыдущем.</t>
  </si>
  <si>
    <r>
      <rPr>
        <b/>
        <sz val="10"/>
        <rFont val="Arial"/>
        <family val="2"/>
      </rPr>
      <t>Срок представления:</t>
    </r>
    <r>
      <rPr>
        <sz val="10"/>
        <rFont val="Arial"/>
        <family val="2"/>
      </rPr>
      <t xml:space="preserve"> не позднее 25-го числа месяца, следующего за отчетным периодом</t>
    </r>
  </si>
  <si>
    <t>Площадь,
 га</t>
  </si>
  <si>
    <r>
      <rPr>
        <b/>
        <sz val="10"/>
        <rFont val="Arial"/>
        <family val="2"/>
      </rPr>
      <t xml:space="preserve">Представляют: </t>
    </r>
    <r>
      <rPr>
        <sz val="10"/>
        <rFont val="Arial"/>
        <family val="2"/>
      </rPr>
      <t>Органы исполнительной власти субъектов Российской Федерации, осуществляющие переданные полномочия Российской Федерации в области лесных отношений</t>
    </r>
  </si>
  <si>
    <t>Форма 9-ОИП</t>
  </si>
  <si>
    <t>всего</t>
  </si>
  <si>
    <t>в том числе деловой</t>
  </si>
  <si>
    <t>Фактический 
объем ликвидной древесины,
тыс. м³</t>
  </si>
  <si>
    <t>(наименование органа исполнительной власти субъекта Российской Федерации)</t>
  </si>
  <si>
    <t>Сведения о заготовке древесины на основании договоров купли-продажи лесных 
насаждений и контрактов на выполнение работ по охране, защите, воспроизводству лесов, в которые включены условия купли-продажи лесных насаждений</t>
  </si>
  <si>
    <t>60</t>
  </si>
  <si>
    <t>61</t>
  </si>
  <si>
    <t>62</t>
  </si>
  <si>
    <t>9-ОИП</t>
  </si>
  <si>
    <t>160900</t>
  </si>
  <si>
    <r>
      <t>Установленный
 объем ликвидной древесины*,
тыс. м</t>
    </r>
    <r>
      <rPr>
        <sz val="10"/>
        <rFont val="Calibri"/>
        <family val="2"/>
      </rPr>
      <t>³</t>
    </r>
  </si>
  <si>
    <t>(квартал (кварталы), год)</t>
  </si>
  <si>
    <r>
      <t xml:space="preserve">Договор купли-продажи лесных насаждений для собственных нужд 
(статья 30 Лесного кодекса)
</t>
    </r>
    <r>
      <rPr>
        <sz val="10"/>
        <rFont val="Arial"/>
        <family val="2"/>
      </rPr>
      <t>Заготовка древесины - всего</t>
    </r>
  </si>
  <si>
    <r>
      <t xml:space="preserve">Договор купли-продажи, заключенный при осуществлении мероприятий по охране, защите, воспроизводству лесов государственными учреждениями 
(часть 2 статьи 19 Лесного кодекса)
</t>
    </r>
    <r>
      <rPr>
        <sz val="10"/>
        <rFont val="Arial Cyr"/>
        <family val="0"/>
      </rPr>
      <t>Рубка древесины - всего</t>
    </r>
  </si>
  <si>
    <r>
      <t xml:space="preserve">Договор купли-продажи лесных насаждений (часть 2 статьи 29.1 Лесного кодекса)
</t>
    </r>
    <r>
      <rPr>
        <sz val="10"/>
        <rFont val="Arial"/>
        <family val="2"/>
      </rPr>
      <t>Заготовка древесины - всего</t>
    </r>
  </si>
  <si>
    <t>(фамилия, имя, отчество (при наличии)</t>
  </si>
  <si>
    <t>Утверждена приказом
Минприроды России
от 01.03.2022  № 144</t>
  </si>
  <si>
    <r>
      <t xml:space="preserve">Заготовка древесины юридическими лицами и индивидуальными предпринимателями на основании договоров купли-продажи лесных насаждений
(часть 4 статьи 29.1 Лесного кодекса)
</t>
    </r>
    <r>
      <rPr>
        <sz val="10"/>
        <rFont val="Arial"/>
        <family val="2"/>
      </rPr>
      <t xml:space="preserve"> - всего</t>
    </r>
  </si>
  <si>
    <t>(номер контактного телефона с указанием кода города)</t>
  </si>
  <si>
    <r>
      <t xml:space="preserve">Заготовка древесины на основании контрактов на выполнение работ по охране, защите, воспроизводству лесов 
(часть 5 статьи 19 Лесного кодекса)
</t>
    </r>
    <r>
      <rPr>
        <sz val="10"/>
        <rFont val="Arial Cyr"/>
        <family val="0"/>
      </rPr>
      <t>Рубка древесины - всего</t>
    </r>
  </si>
  <si>
    <t>гр. 3 &gt;= гр.4</t>
  </si>
  <si>
    <t>гр. 5 &gt;= гр.6</t>
  </si>
  <si>
    <t xml:space="preserve">   в том числе:
   сплошные рубки</t>
  </si>
  <si>
    <t xml:space="preserve">   выборочные рубки</t>
  </si>
  <si>
    <t>строки</t>
  </si>
  <si>
    <t>Количество действовавших 
договоров,
ед.</t>
  </si>
  <si>
    <t>(наименование лесничества)</t>
  </si>
  <si>
    <t>Липецкая обл. Управление ЛХ</t>
  </si>
  <si>
    <t>030</t>
  </si>
  <si>
    <t>Х</t>
  </si>
  <si>
    <t>Количество сведенных книг: 8.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</si>
</sst>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_ ;[Red]\-#,##0\ "/>
    <numFmt numFmtId="173" formatCode="_(* #,##0_);_(* \(#,##0\);_(* &quot;-&quot;_);_(@_)"/>
    <numFmt numFmtId="174" formatCode="_(* #,##0.00_);_(* \(#,##0.00\);_(* &quot;-&quot;??_);_(@_)"/>
    <numFmt numFmtId="175" formatCode="#,##0.0"/>
    <numFmt numFmtId="176" formatCode="#,##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sz val="10"/>
      <name val="Arial Cyr"/>
      <family val="0"/>
    </font>
    <font>
      <b/>
      <sz val="11"/>
      <name val="Arial Cyr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sz val="12"/>
      <name val="Arial Cyr"/>
      <family val="2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i/>
      <sz val="10"/>
      <name val="Arial Cyr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8"/>
      <name val="Arial Cyr"/>
      <family val="2"/>
    </font>
    <font>
      <sz val="9"/>
      <color indexed="10"/>
      <name val="Arial Cyr"/>
      <family val="2"/>
    </font>
    <font>
      <sz val="10"/>
      <color indexed="10"/>
      <name val="Arial Cyr"/>
      <family val="0"/>
    </font>
    <font>
      <sz val="8"/>
      <color indexed="10"/>
      <name val="Arial"/>
      <family val="2"/>
    </font>
    <font>
      <b/>
      <sz val="12"/>
      <color indexed="12"/>
      <name val="Arial Cyr"/>
      <family val="0"/>
    </font>
    <font>
      <sz val="8"/>
      <color indexed="48"/>
      <name val="Arial"/>
      <family val="2"/>
    </font>
    <font>
      <b/>
      <sz val="10"/>
      <color indexed="12"/>
      <name val="Arial Cyr"/>
      <family val="0"/>
    </font>
    <font>
      <sz val="10"/>
      <name val="Calibri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CC"/>
        <bgColor indexed="64"/>
      </patternFill>
    </fill>
    <fill>
      <patternFill patternType="gray125">
        <fgColor theme="5" tint="-0.24993999302387238"/>
        <bgColor rgb="FFFFFFFF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1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6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3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102">
    <xf numFmtId="0" fontId="0" fillId="0" borderId="0" xfId="0" applyFont="1" applyAlignment="1">
      <alignment/>
    </xf>
    <xf numFmtId="0" fontId="2" fillId="0" borderId="0" xfId="54" applyFont="1">
      <alignment/>
      <protection/>
    </xf>
    <xf numFmtId="0" fontId="2" fillId="0" borderId="0" xfId="54" applyFont="1" applyBorder="1">
      <alignment/>
      <protection/>
    </xf>
    <xf numFmtId="49" fontId="17" fillId="0" borderId="0" xfId="56" applyNumberFormat="1" applyFont="1" applyAlignment="1">
      <alignment horizontal="center" vertical="center" wrapText="1"/>
      <protection/>
    </xf>
    <xf numFmtId="49" fontId="17" fillId="0" borderId="0" xfId="56" applyNumberFormat="1" applyFont="1" applyAlignment="1">
      <alignment horizontal="center" wrapText="1"/>
      <protection/>
    </xf>
    <xf numFmtId="0" fontId="17" fillId="0" borderId="0" xfId="56" applyFont="1" applyAlignment="1">
      <alignment wrapText="1"/>
      <protection/>
    </xf>
    <xf numFmtId="0" fontId="17" fillId="0" borderId="0" xfId="56" applyFont="1">
      <alignment/>
      <protection/>
    </xf>
    <xf numFmtId="49" fontId="13" fillId="0" borderId="0" xfId="56" applyNumberFormat="1" applyFont="1">
      <alignment/>
      <protection/>
    </xf>
    <xf numFmtId="0" fontId="18" fillId="0" borderId="0" xfId="56" applyFont="1" applyAlignment="1">
      <alignment horizontal="center"/>
      <protection/>
    </xf>
    <xf numFmtId="0" fontId="13" fillId="0" borderId="0" xfId="56" applyFont="1">
      <alignment/>
      <protection/>
    </xf>
    <xf numFmtId="0" fontId="19" fillId="0" borderId="0" xfId="56" applyNumberFormat="1" applyFont="1">
      <alignment/>
      <protection/>
    </xf>
    <xf numFmtId="49" fontId="6" fillId="0" borderId="0" xfId="56" applyNumberFormat="1">
      <alignment/>
      <protection/>
    </xf>
    <xf numFmtId="49" fontId="12" fillId="0" borderId="0" xfId="56" applyNumberFormat="1" applyFont="1" applyAlignment="1">
      <alignment horizontal="center"/>
      <protection/>
    </xf>
    <xf numFmtId="0" fontId="6" fillId="0" borderId="0" xfId="56" applyNumberFormat="1">
      <alignment/>
      <protection/>
    </xf>
    <xf numFmtId="0" fontId="12" fillId="0" borderId="0" xfId="56" applyFont="1" applyAlignment="1">
      <alignment wrapText="1"/>
      <protection/>
    </xf>
    <xf numFmtId="0" fontId="6" fillId="0" borderId="0" xfId="56" applyFont="1" applyAlignment="1">
      <alignment horizontal="center" vertical="center"/>
      <protection/>
    </xf>
    <xf numFmtId="0" fontId="6" fillId="0" borderId="0" xfId="56" applyFont="1">
      <alignment/>
      <protection/>
    </xf>
    <xf numFmtId="49" fontId="22" fillId="0" borderId="0" xfId="54" applyNumberFormat="1" applyFont="1">
      <alignment/>
      <protection/>
    </xf>
    <xf numFmtId="49" fontId="17" fillId="0" borderId="0" xfId="56" applyNumberFormat="1" applyFont="1" applyAlignment="1">
      <alignment horizontal="center" vertical="center"/>
      <protection/>
    </xf>
    <xf numFmtId="49" fontId="13" fillId="0" borderId="0" xfId="56" applyNumberFormat="1" applyFont="1">
      <alignment/>
      <protection/>
    </xf>
    <xf numFmtId="0" fontId="6" fillId="32" borderId="0" xfId="55" applyFill="1" applyAlignment="1">
      <alignment horizontal="center" vertical="center" wrapText="1"/>
      <protection/>
    </xf>
    <xf numFmtId="0" fontId="6" fillId="0" borderId="0" xfId="55">
      <alignment/>
      <protection/>
    </xf>
    <xf numFmtId="49" fontId="6" fillId="0" borderId="0" xfId="55" applyNumberFormat="1">
      <alignment/>
      <protection/>
    </xf>
    <xf numFmtId="0" fontId="6" fillId="0" borderId="0" xfId="55" applyAlignment="1">
      <alignment wrapText="1"/>
      <protection/>
    </xf>
    <xf numFmtId="0" fontId="4" fillId="0" borderId="0" xfId="54" applyFont="1">
      <alignment/>
      <protection/>
    </xf>
    <xf numFmtId="49" fontId="22" fillId="33" borderId="0" xfId="54" applyNumberFormat="1" applyFont="1" applyFill="1">
      <alignment/>
      <protection/>
    </xf>
    <xf numFmtId="0" fontId="3" fillId="33" borderId="0" xfId="54" applyFont="1" applyFill="1" applyBorder="1" applyAlignment="1">
      <alignment horizontal="center"/>
      <protection/>
    </xf>
    <xf numFmtId="49" fontId="20" fillId="33" borderId="10" xfId="54" applyNumberFormat="1" applyFont="1" applyFill="1" applyBorder="1" applyAlignment="1">
      <alignment horizontal="center"/>
      <protection/>
    </xf>
    <xf numFmtId="49" fontId="22" fillId="33" borderId="0" xfId="54" applyNumberFormat="1" applyFont="1" applyFill="1" applyAlignment="1">
      <alignment horizontal="center"/>
      <protection/>
    </xf>
    <xf numFmtId="0" fontId="2" fillId="33" borderId="0" xfId="54" applyFont="1" applyFill="1">
      <alignment/>
      <protection/>
    </xf>
    <xf numFmtId="0" fontId="2" fillId="33" borderId="0" xfId="54" applyFont="1" applyFill="1" applyBorder="1">
      <alignment/>
      <protection/>
    </xf>
    <xf numFmtId="0" fontId="3" fillId="33" borderId="0" xfId="53" applyFont="1" applyFill="1" applyBorder="1" applyAlignment="1">
      <alignment horizontal="center"/>
      <protection/>
    </xf>
    <xf numFmtId="0" fontId="20" fillId="33" borderId="0" xfId="53" applyFont="1" applyFill="1" applyBorder="1" applyAlignment="1">
      <alignment horizontal="center"/>
      <protection/>
    </xf>
    <xf numFmtId="0" fontId="10" fillId="33" borderId="0" xfId="54" applyFont="1" applyFill="1" applyBorder="1" applyAlignment="1">
      <alignment wrapText="1"/>
      <protection/>
    </xf>
    <xf numFmtId="0" fontId="6" fillId="33" borderId="0" xfId="54" applyFont="1" applyFill="1" applyBorder="1" applyAlignment="1">
      <alignment horizontal="left" vertical="top" wrapText="1"/>
      <protection/>
    </xf>
    <xf numFmtId="0" fontId="9" fillId="33" borderId="0" xfId="54" applyFont="1" applyFill="1" applyBorder="1" applyAlignment="1">
      <alignment vertical="center" wrapText="1"/>
      <protection/>
    </xf>
    <xf numFmtId="0" fontId="7" fillId="33" borderId="0" xfId="54" applyNumberFormat="1" applyFont="1" applyFill="1" applyBorder="1" applyAlignment="1" applyProtection="1">
      <alignment horizontal="right" wrapText="1"/>
      <protection/>
    </xf>
    <xf numFmtId="0" fontId="7" fillId="33" borderId="11" xfId="54" applyNumberFormat="1" applyFont="1" applyFill="1" applyBorder="1" applyAlignment="1" applyProtection="1">
      <alignment horizontal="center" wrapText="1"/>
      <protection locked="0"/>
    </xf>
    <xf numFmtId="0" fontId="7" fillId="33" borderId="0" xfId="54" applyFont="1" applyFill="1" applyBorder="1" applyAlignment="1">
      <alignment horizontal="left" wrapText="1"/>
      <protection/>
    </xf>
    <xf numFmtId="0" fontId="10" fillId="33" borderId="0" xfId="54" applyFont="1" applyFill="1" applyBorder="1" applyAlignment="1">
      <alignment horizontal="center" wrapText="1"/>
      <protection/>
    </xf>
    <xf numFmtId="0" fontId="14" fillId="33" borderId="0" xfId="54" applyFont="1" applyFill="1" applyBorder="1" applyAlignment="1">
      <alignment horizontal="center" wrapText="1"/>
      <protection/>
    </xf>
    <xf numFmtId="0" fontId="14" fillId="33" borderId="0" xfId="54" applyFont="1" applyFill="1" applyBorder="1" applyAlignment="1">
      <alignment wrapText="1"/>
      <protection/>
    </xf>
    <xf numFmtId="0" fontId="6" fillId="33" borderId="12" xfId="54" applyFont="1" applyFill="1" applyBorder="1" applyAlignment="1">
      <alignment horizontal="center" vertical="center" wrapText="1"/>
      <protection/>
    </xf>
    <xf numFmtId="0" fontId="2" fillId="33" borderId="13" xfId="54" applyFont="1" applyFill="1" applyBorder="1" applyAlignment="1">
      <alignment horizontal="center" vertical="center" wrapText="1"/>
      <protection/>
    </xf>
    <xf numFmtId="0" fontId="5" fillId="33" borderId="12" xfId="54" applyFont="1" applyFill="1" applyBorder="1" applyAlignment="1">
      <alignment wrapText="1"/>
      <protection/>
    </xf>
    <xf numFmtId="49" fontId="5" fillId="33" borderId="12" xfId="54" applyNumberFormat="1" applyFont="1" applyFill="1" applyBorder="1" applyAlignment="1">
      <alignment horizontal="center" wrapText="1"/>
      <protection/>
    </xf>
    <xf numFmtId="3" fontId="6" fillId="33" borderId="12" xfId="54" applyNumberFormat="1" applyFont="1" applyFill="1" applyBorder="1" applyAlignment="1" applyProtection="1">
      <alignment/>
      <protection locked="0"/>
    </xf>
    <xf numFmtId="175" fontId="6" fillId="34" borderId="12" xfId="54" applyNumberFormat="1" applyFont="1" applyFill="1" applyBorder="1" applyAlignment="1" applyProtection="1">
      <alignment/>
      <protection/>
    </xf>
    <xf numFmtId="0" fontId="2" fillId="33" borderId="12" xfId="54" applyFont="1" applyFill="1" applyBorder="1" applyAlignment="1">
      <alignment horizontal="center" wrapText="1"/>
      <protection/>
    </xf>
    <xf numFmtId="0" fontId="6" fillId="33" borderId="12" xfId="54" applyFont="1" applyFill="1" applyBorder="1" applyAlignment="1">
      <alignment horizontal="left" wrapText="1"/>
      <protection/>
    </xf>
    <xf numFmtId="49" fontId="2" fillId="33" borderId="12" xfId="54" applyNumberFormat="1" applyFont="1" applyFill="1" applyBorder="1" applyAlignment="1">
      <alignment horizontal="center" wrapText="1"/>
      <protection/>
    </xf>
    <xf numFmtId="3" fontId="6" fillId="33" borderId="12" xfId="54" applyNumberFormat="1" applyFont="1" applyFill="1" applyBorder="1" applyAlignment="1" applyProtection="1">
      <alignment horizontal="center" vertical="center"/>
      <protection/>
    </xf>
    <xf numFmtId="175" fontId="6" fillId="33" borderId="12" xfId="54" applyNumberFormat="1" applyFont="1" applyFill="1" applyBorder="1" applyAlignment="1" applyProtection="1">
      <alignment/>
      <protection locked="0"/>
    </xf>
    <xf numFmtId="3" fontId="6" fillId="34" borderId="12" xfId="54" applyNumberFormat="1" applyFont="1" applyFill="1" applyBorder="1" applyAlignment="1" applyProtection="1">
      <alignment/>
      <protection/>
    </xf>
    <xf numFmtId="0" fontId="14" fillId="33" borderId="0" xfId="54" applyFont="1" applyFill="1" applyBorder="1" applyAlignment="1">
      <alignment horizontal="left" vertical="center" wrapText="1"/>
      <protection/>
    </xf>
    <xf numFmtId="0" fontId="2" fillId="33" borderId="0" xfId="54" applyFont="1" applyFill="1" applyAlignment="1">
      <alignment horizontal="left"/>
      <protection/>
    </xf>
    <xf numFmtId="49" fontId="4" fillId="33" borderId="14" xfId="54" applyNumberFormat="1" applyFont="1" applyFill="1" applyBorder="1" applyAlignment="1" applyProtection="1">
      <alignment horizontal="center" vertical="top"/>
      <protection/>
    </xf>
    <xf numFmtId="0" fontId="2" fillId="33" borderId="0" xfId="54" applyFont="1" applyFill="1" applyBorder="1" applyAlignment="1">
      <alignment horizontal="left" vertical="center" wrapText="1"/>
      <protection/>
    </xf>
    <xf numFmtId="0" fontId="4" fillId="33" borderId="14" xfId="54" applyFont="1" applyFill="1" applyBorder="1" applyAlignment="1">
      <alignment horizontal="center" vertical="top"/>
      <protection/>
    </xf>
    <xf numFmtId="0" fontId="2" fillId="33" borderId="0" xfId="54" applyFont="1" applyFill="1" applyBorder="1" applyAlignment="1">
      <alignment horizontal="center"/>
      <protection/>
    </xf>
    <xf numFmtId="0" fontId="0" fillId="33" borderId="0" xfId="0" applyFill="1" applyAlignment="1">
      <alignment/>
    </xf>
    <xf numFmtId="0" fontId="4" fillId="33" borderId="0" xfId="54" applyFont="1" applyFill="1">
      <alignment/>
      <protection/>
    </xf>
    <xf numFmtId="0" fontId="59" fillId="33" borderId="0" xfId="0" applyFont="1" applyFill="1" applyAlignment="1">
      <alignment/>
    </xf>
    <xf numFmtId="0" fontId="20" fillId="33" borderId="0" xfId="54" applyFont="1" applyFill="1" applyBorder="1" applyAlignment="1">
      <alignment vertical="center" wrapText="1"/>
      <protection/>
    </xf>
    <xf numFmtId="0" fontId="4" fillId="33" borderId="0" xfId="54" applyFont="1" applyFill="1" applyBorder="1" applyAlignment="1">
      <alignment vertical="top" wrapText="1"/>
      <protection/>
    </xf>
    <xf numFmtId="0" fontId="11" fillId="33" borderId="0" xfId="53" applyNumberFormat="1" applyFont="1" applyFill="1" applyBorder="1" applyAlignment="1" applyProtection="1">
      <alignment wrapText="1"/>
      <protection/>
    </xf>
    <xf numFmtId="0" fontId="2" fillId="33" borderId="11" xfId="54" applyFont="1" applyFill="1" applyBorder="1" applyAlignment="1" applyProtection="1">
      <alignment horizontal="center"/>
      <protection/>
    </xf>
    <xf numFmtId="0" fontId="2" fillId="33" borderId="11" xfId="54" applyFont="1" applyFill="1" applyBorder="1" applyAlignment="1" applyProtection="1">
      <alignment horizontal="center" vertical="center" wrapText="1"/>
      <protection/>
    </xf>
    <xf numFmtId="49" fontId="2" fillId="33" borderId="0" xfId="54" applyNumberFormat="1" applyFont="1" applyFill="1" applyBorder="1" applyAlignment="1" applyProtection="1">
      <alignment horizontal="center"/>
      <protection/>
    </xf>
    <xf numFmtId="49" fontId="4" fillId="33" borderId="0" xfId="54" applyNumberFormat="1" applyFont="1" applyFill="1" applyBorder="1" applyAlignment="1" applyProtection="1">
      <alignment/>
      <protection/>
    </xf>
    <xf numFmtId="172" fontId="60" fillId="34" borderId="12" xfId="54" applyNumberFormat="1" applyFont="1" applyFill="1" applyBorder="1" applyAlignment="1">
      <alignment horizontal="right"/>
      <protection/>
    </xf>
    <xf numFmtId="0" fontId="2" fillId="33" borderId="0" xfId="54" applyFont="1" applyFill="1" applyBorder="1" applyAlignment="1">
      <alignment horizontal="center" wrapText="1"/>
      <protection/>
    </xf>
    <xf numFmtId="0" fontId="0" fillId="0" borderId="0" xfId="0" applyAlignment="1">
      <alignment wrapText="1"/>
    </xf>
    <xf numFmtId="176" fontId="6" fillId="34" borderId="12" xfId="54" applyNumberFormat="1" applyFont="1" applyFill="1" applyBorder="1" applyAlignment="1" applyProtection="1">
      <alignment/>
      <protection/>
    </xf>
    <xf numFmtId="176" fontId="6" fillId="33" borderId="12" xfId="54" applyNumberFormat="1" applyFont="1" applyFill="1" applyBorder="1" applyAlignment="1" applyProtection="1">
      <alignment/>
      <protection locked="0"/>
    </xf>
    <xf numFmtId="49" fontId="2" fillId="33" borderId="11" xfId="54" applyNumberFormat="1" applyFont="1" applyFill="1" applyBorder="1" applyAlignment="1" applyProtection="1">
      <alignment horizontal="center"/>
      <protection locked="0"/>
    </xf>
    <xf numFmtId="0" fontId="4" fillId="33" borderId="0" xfId="54" applyFont="1" applyFill="1" applyBorder="1" applyAlignment="1">
      <alignment horizontal="center" vertical="top" wrapText="1"/>
      <protection/>
    </xf>
    <xf numFmtId="0" fontId="2" fillId="33" borderId="11" xfId="54" applyFont="1" applyFill="1" applyBorder="1" applyAlignment="1" applyProtection="1">
      <alignment horizontal="center"/>
      <protection locked="0"/>
    </xf>
    <xf numFmtId="0" fontId="2" fillId="33" borderId="11" xfId="54" applyFont="1" applyFill="1" applyBorder="1" applyAlignment="1" applyProtection="1">
      <alignment horizontal="center" wrapText="1"/>
      <protection locked="0"/>
    </xf>
    <xf numFmtId="0" fontId="25" fillId="35" borderId="15" xfId="54" applyFont="1" applyFill="1" applyBorder="1" applyAlignment="1">
      <alignment horizontal="center" vertical="center" wrapText="1"/>
      <protection/>
    </xf>
    <xf numFmtId="0" fontId="25" fillId="35" borderId="16" xfId="54" applyFont="1" applyFill="1" applyBorder="1" applyAlignment="1">
      <alignment horizontal="center" vertical="center" wrapText="1"/>
      <protection/>
    </xf>
    <xf numFmtId="0" fontId="25" fillId="35" borderId="17" xfId="54" applyFont="1" applyFill="1" applyBorder="1" applyAlignment="1">
      <alignment horizontal="center" vertical="center" wrapText="1"/>
      <protection/>
    </xf>
    <xf numFmtId="49" fontId="6" fillId="33" borderId="10" xfId="54" applyNumberFormat="1" applyFont="1" applyFill="1" applyBorder="1" applyAlignment="1">
      <alignment horizontal="center" vertical="center" wrapText="1"/>
      <protection/>
    </xf>
    <xf numFmtId="49" fontId="6" fillId="33" borderId="13" xfId="54" applyNumberFormat="1" applyFont="1" applyFill="1" applyBorder="1" applyAlignment="1">
      <alignment horizontal="center" vertical="center" wrapText="1"/>
      <protection/>
    </xf>
    <xf numFmtId="0" fontId="4" fillId="33" borderId="14" xfId="54" applyFont="1" applyFill="1" applyBorder="1" applyAlignment="1">
      <alignment horizontal="center" vertical="top"/>
      <protection/>
    </xf>
    <xf numFmtId="0" fontId="14" fillId="33" borderId="0" xfId="54" applyFont="1" applyFill="1" applyBorder="1" applyAlignment="1">
      <alignment horizontal="left" vertical="center" wrapText="1"/>
      <protection/>
    </xf>
    <xf numFmtId="0" fontId="5" fillId="33" borderId="12" xfId="54" applyFont="1" applyFill="1" applyBorder="1" applyAlignment="1">
      <alignment horizontal="center" vertical="center" wrapText="1"/>
      <protection/>
    </xf>
    <xf numFmtId="0" fontId="2" fillId="33" borderId="12" xfId="54" applyFont="1" applyFill="1" applyBorder="1" applyAlignment="1">
      <alignment horizontal="center" vertical="center"/>
      <protection/>
    </xf>
    <xf numFmtId="0" fontId="2" fillId="33" borderId="12" xfId="54" applyFont="1" applyFill="1" applyBorder="1" applyAlignment="1">
      <alignment horizontal="center" vertical="top" wrapText="1"/>
      <protection/>
    </xf>
    <xf numFmtId="0" fontId="2" fillId="33" borderId="12" xfId="54" applyFont="1" applyFill="1" applyBorder="1" applyAlignment="1">
      <alignment horizontal="left" vertical="center" wrapText="1"/>
      <protection/>
    </xf>
    <xf numFmtId="0" fontId="4" fillId="33" borderId="0" xfId="54" applyFont="1" applyFill="1" applyBorder="1" applyAlignment="1">
      <alignment horizontal="center" vertical="top"/>
      <protection/>
    </xf>
    <xf numFmtId="0" fontId="21" fillId="33" borderId="11" xfId="54" applyNumberFormat="1" applyFont="1" applyFill="1" applyBorder="1" applyAlignment="1" applyProtection="1">
      <alignment horizontal="center" wrapText="1"/>
      <protection/>
    </xf>
    <xf numFmtId="0" fontId="6" fillId="33" borderId="0" xfId="54" applyFont="1" applyFill="1" applyBorder="1" applyAlignment="1" applyProtection="1">
      <alignment horizontal="center" vertical="top" wrapText="1"/>
      <protection/>
    </xf>
    <xf numFmtId="0" fontId="21" fillId="33" borderId="11" xfId="53" applyNumberFormat="1" applyFont="1" applyFill="1" applyBorder="1" applyAlignment="1" applyProtection="1">
      <alignment horizontal="center" wrapText="1"/>
      <protection locked="0"/>
    </xf>
    <xf numFmtId="0" fontId="5" fillId="33" borderId="12" xfId="54" applyFont="1" applyFill="1" applyBorder="1" applyAlignment="1">
      <alignment horizontal="left" vertical="center" wrapText="1"/>
      <protection/>
    </xf>
    <xf numFmtId="0" fontId="8" fillId="33" borderId="11" xfId="54" applyFont="1" applyFill="1" applyBorder="1" applyAlignment="1" applyProtection="1">
      <alignment horizontal="center"/>
      <protection locked="0"/>
    </xf>
    <xf numFmtId="0" fontId="6" fillId="33" borderId="0" xfId="54" applyFont="1" applyFill="1" applyBorder="1" applyAlignment="1">
      <alignment horizontal="right" wrapText="1"/>
      <protection/>
    </xf>
    <xf numFmtId="0" fontId="6" fillId="33" borderId="12" xfId="54" applyFont="1" applyFill="1" applyBorder="1" applyAlignment="1">
      <alignment horizontal="center" vertical="center" wrapText="1"/>
      <protection/>
    </xf>
    <xf numFmtId="0" fontId="10" fillId="33" borderId="0" xfId="54" applyFont="1" applyFill="1" applyBorder="1" applyAlignment="1">
      <alignment horizontal="center" vertical="center" wrapText="1"/>
      <protection/>
    </xf>
    <xf numFmtId="0" fontId="6" fillId="33" borderId="14" xfId="54" applyFont="1" applyFill="1" applyBorder="1" applyAlignment="1">
      <alignment horizontal="center" vertical="top" wrapText="1"/>
      <protection/>
    </xf>
    <xf numFmtId="0" fontId="6" fillId="32" borderId="0" xfId="55" applyFill="1" applyAlignment="1">
      <alignment horizontal="center" vertical="center" wrapText="1"/>
      <protection/>
    </xf>
    <xf numFmtId="0" fontId="17" fillId="0" borderId="0" xfId="56" applyFont="1" applyAlignment="1">
      <alignment horizontal="center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_1-Тоrgi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Тысячи [0]_sl100" xfId="64"/>
    <cellStyle name="Тысячи_sl100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342900</xdr:colOff>
      <xdr:row>8</xdr:row>
      <xdr:rowOff>142875</xdr:rowOff>
    </xdr:from>
    <xdr:to>
      <xdr:col>9</xdr:col>
      <xdr:colOff>238125</xdr:colOff>
      <xdr:row>11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2609850"/>
          <a:ext cx="1428750" cy="4572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A1:AB76"/>
  <sheetViews>
    <sheetView showZeros="0" tabSelected="1" zoomScaleSheetLayoutView="100" zoomScalePageLayoutView="0" workbookViewId="0" topLeftCell="A22">
      <selection activeCell="P24" sqref="P24"/>
    </sheetView>
  </sheetViews>
  <sheetFormatPr defaultColWidth="9.140625" defaultRowHeight="15"/>
  <cols>
    <col min="1" max="1" width="45.00390625" style="1" customWidth="1"/>
    <col min="2" max="2" width="6.421875" style="1" customWidth="1"/>
    <col min="3" max="3" width="14.140625" style="1" customWidth="1"/>
    <col min="4" max="4" width="11.421875" style="1" customWidth="1"/>
    <col min="5" max="5" width="12.7109375" style="1" customWidth="1"/>
    <col min="6" max="6" width="12.57421875" style="1" customWidth="1"/>
    <col min="7" max="7" width="12.7109375" style="1" customWidth="1"/>
    <col min="8" max="8" width="12.57421875" style="1" customWidth="1"/>
    <col min="9" max="9" width="10.421875" style="1" customWidth="1"/>
    <col min="10" max="10" width="7.140625" style="1" customWidth="1"/>
    <col min="11" max="12" width="11.57421875" style="1" bestFit="1" customWidth="1"/>
    <col min="13" max="13" width="10.28125" style="1" customWidth="1"/>
    <col min="14" max="16384" width="9.140625" style="1" customWidth="1"/>
  </cols>
  <sheetData>
    <row r="1" spans="1:28" ht="12.75">
      <c r="A1" s="25" t="s">
        <v>70</v>
      </c>
      <c r="B1" s="26" t="s">
        <v>53</v>
      </c>
      <c r="C1" s="27" t="s">
        <v>89</v>
      </c>
      <c r="D1" s="27" t="s">
        <v>54</v>
      </c>
      <c r="E1" s="28"/>
      <c r="F1" s="28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</row>
    <row r="2" spans="1:28" s="2" customFormat="1" ht="32.25" customHeight="1">
      <c r="A2" s="89" t="s">
        <v>59</v>
      </c>
      <c r="B2" s="89"/>
      <c r="C2" s="89"/>
      <c r="D2" s="89"/>
      <c r="E2" s="89"/>
      <c r="F2" s="89"/>
      <c r="G2" s="86" t="s">
        <v>60</v>
      </c>
      <c r="H2" s="86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</row>
    <row r="3" spans="1:28" s="2" customFormat="1" ht="20.25" customHeight="1">
      <c r="A3" s="89" t="s">
        <v>57</v>
      </c>
      <c r="B3" s="89"/>
      <c r="C3" s="89"/>
      <c r="D3" s="89"/>
      <c r="E3" s="89"/>
      <c r="F3" s="89"/>
      <c r="G3" s="87" t="s">
        <v>36</v>
      </c>
      <c r="H3" s="87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</row>
    <row r="4" spans="1:28" s="2" customFormat="1" ht="39.75" customHeight="1">
      <c r="A4" s="94" t="s">
        <v>37</v>
      </c>
      <c r="B4" s="94"/>
      <c r="C4" s="94"/>
      <c r="D4" s="94"/>
      <c r="E4" s="94"/>
      <c r="F4" s="94"/>
      <c r="G4" s="88" t="s">
        <v>77</v>
      </c>
      <c r="H4" s="88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</row>
    <row r="5" spans="1:28" s="2" customFormat="1" ht="9" customHeight="1">
      <c r="A5" s="25"/>
      <c r="B5" s="31"/>
      <c r="C5" s="32"/>
      <c r="D5" s="32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</row>
    <row r="6" spans="1:28" ht="48.75" customHeight="1">
      <c r="A6" s="98" t="s">
        <v>65</v>
      </c>
      <c r="B6" s="98"/>
      <c r="C6" s="98"/>
      <c r="D6" s="98"/>
      <c r="E6" s="98"/>
      <c r="F6" s="98"/>
      <c r="G6" s="98"/>
      <c r="H6" s="98"/>
      <c r="I6" s="33"/>
      <c r="J6" s="33"/>
      <c r="K6" s="34"/>
      <c r="L6" s="35"/>
      <c r="M6" s="35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</row>
    <row r="7" spans="1:28" ht="15.75">
      <c r="A7" s="36">
        <f>IF(B7="","",IF(B7="1 квартал","за","за 1 квартал -"))</f>
      </c>
      <c r="B7" s="95"/>
      <c r="C7" s="95"/>
      <c r="D7" s="37"/>
      <c r="E7" s="38" t="s">
        <v>11</v>
      </c>
      <c r="F7" s="39"/>
      <c r="G7" s="33"/>
      <c r="H7" s="33"/>
      <c r="I7" s="33"/>
      <c r="J7" s="34"/>
      <c r="K7" s="35"/>
      <c r="L7" s="35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</row>
    <row r="8" spans="1:28" ht="15.75">
      <c r="A8" s="29"/>
      <c r="B8" s="99" t="s">
        <v>72</v>
      </c>
      <c r="C8" s="99"/>
      <c r="D8" s="99"/>
      <c r="E8" s="29"/>
      <c r="F8" s="39"/>
      <c r="G8" s="33"/>
      <c r="H8" s="33"/>
      <c r="I8" s="33"/>
      <c r="J8" s="34"/>
      <c r="K8" s="35"/>
      <c r="L8" s="35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</row>
    <row r="9" spans="1:28" s="2" customFormat="1" ht="15.75">
      <c r="A9" s="91" t="s">
        <v>88</v>
      </c>
      <c r="B9" s="91"/>
      <c r="C9" s="91"/>
      <c r="D9" s="91"/>
      <c r="E9" s="91"/>
      <c r="F9" s="91"/>
      <c r="G9" s="91"/>
      <c r="H9" s="91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</row>
    <row r="10" spans="1:28" s="2" customFormat="1" ht="13.5" customHeight="1">
      <c r="A10" s="92" t="s">
        <v>64</v>
      </c>
      <c r="B10" s="92"/>
      <c r="C10" s="92"/>
      <c r="D10" s="92"/>
      <c r="E10" s="92"/>
      <c r="F10" s="92"/>
      <c r="G10" s="92"/>
      <c r="H10" s="92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</row>
    <row r="11" spans="1:28" s="2" customFormat="1" ht="15.75" customHeight="1">
      <c r="A11" s="93"/>
      <c r="B11" s="93"/>
      <c r="C11" s="93"/>
      <c r="D11" s="93"/>
      <c r="E11" s="93"/>
      <c r="F11" s="93"/>
      <c r="G11" s="93"/>
      <c r="H11" s="93"/>
      <c r="I11" s="65"/>
      <c r="J11" s="65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</row>
    <row r="12" spans="1:28" s="2" customFormat="1" ht="15.75" customHeight="1">
      <c r="A12" s="92" t="s">
        <v>87</v>
      </c>
      <c r="B12" s="92"/>
      <c r="C12" s="92"/>
      <c r="D12" s="92"/>
      <c r="E12" s="92"/>
      <c r="F12" s="92"/>
      <c r="G12" s="92"/>
      <c r="H12" s="92"/>
      <c r="I12" s="65"/>
      <c r="J12" s="65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</row>
    <row r="13" spans="1:28" ht="6.75" customHeight="1">
      <c r="A13" s="29"/>
      <c r="B13" s="29"/>
      <c r="C13" s="29"/>
      <c r="D13" s="96"/>
      <c r="E13" s="96"/>
      <c r="F13" s="96"/>
      <c r="G13" s="96"/>
      <c r="H13" s="29"/>
      <c r="I13" s="40"/>
      <c r="J13" s="41"/>
      <c r="K13" s="35"/>
      <c r="L13" s="35"/>
      <c r="M13" s="35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</row>
    <row r="14" spans="1:28" ht="53.25" customHeight="1">
      <c r="A14" s="82" t="s">
        <v>0</v>
      </c>
      <c r="B14" s="82" t="s">
        <v>1</v>
      </c>
      <c r="C14" s="82" t="s">
        <v>86</v>
      </c>
      <c r="D14" s="82" t="s">
        <v>58</v>
      </c>
      <c r="E14" s="97" t="s">
        <v>71</v>
      </c>
      <c r="F14" s="97"/>
      <c r="G14" s="97" t="s">
        <v>63</v>
      </c>
      <c r="H14" s="97"/>
      <c r="I14" s="35"/>
      <c r="J14" s="35"/>
      <c r="K14" s="35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</row>
    <row r="15" spans="1:28" ht="25.5">
      <c r="A15" s="83"/>
      <c r="B15" s="83"/>
      <c r="C15" s="83"/>
      <c r="D15" s="83"/>
      <c r="E15" s="42" t="s">
        <v>61</v>
      </c>
      <c r="F15" s="42" t="s">
        <v>62</v>
      </c>
      <c r="G15" s="42" t="s">
        <v>61</v>
      </c>
      <c r="H15" s="42" t="s">
        <v>62</v>
      </c>
      <c r="I15" s="35"/>
      <c r="J15" s="79" t="str">
        <f>IF(COUNTIF(K17:L34,"&lt;&gt;0")=0,"Протокол контроля","Ошибок в протоколе: "&amp;COUNTIF(K17:L34,"&lt;&gt;0"))</f>
        <v>Протокол контроля</v>
      </c>
      <c r="K15" s="80"/>
      <c r="L15" s="81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</row>
    <row r="16" spans="1:28" ht="12.75">
      <c r="A16" s="42" t="s">
        <v>16</v>
      </c>
      <c r="B16" s="42" t="s">
        <v>21</v>
      </c>
      <c r="C16" s="42">
        <v>1</v>
      </c>
      <c r="D16" s="42">
        <v>2</v>
      </c>
      <c r="E16" s="42">
        <v>3</v>
      </c>
      <c r="F16" s="42">
        <v>4</v>
      </c>
      <c r="G16" s="42">
        <v>5</v>
      </c>
      <c r="H16" s="42">
        <v>6</v>
      </c>
      <c r="I16" s="35"/>
      <c r="J16" s="43" t="s">
        <v>85</v>
      </c>
      <c r="K16" s="43" t="s">
        <v>81</v>
      </c>
      <c r="L16" s="43" t="s">
        <v>82</v>
      </c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</row>
    <row r="17" spans="1:28" ht="38.25">
      <c r="A17" s="44" t="s">
        <v>75</v>
      </c>
      <c r="B17" s="45" t="s">
        <v>38</v>
      </c>
      <c r="C17" s="46"/>
      <c r="D17" s="46"/>
      <c r="E17" s="47">
        <f>SUM(E18:E19)</f>
        <v>0</v>
      </c>
      <c r="F17" s="47">
        <f>SUM(F18:F19)</f>
        <v>0</v>
      </c>
      <c r="G17" s="47">
        <f>SUM(G18:G19)</f>
        <v>0</v>
      </c>
      <c r="H17" s="47">
        <f>SUM(H18:H19)</f>
        <v>0</v>
      </c>
      <c r="I17" s="35"/>
      <c r="J17" s="48">
        <v>10</v>
      </c>
      <c r="K17" s="70">
        <f>IF(E17&gt;=F17,0,E17-F17)</f>
        <v>0</v>
      </c>
      <c r="L17" s="70">
        <f>IF(G17&gt;=H17,0,G17-H17)</f>
        <v>0</v>
      </c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</row>
    <row r="18" spans="1:28" ht="25.5">
      <c r="A18" s="49" t="s">
        <v>83</v>
      </c>
      <c r="B18" s="50" t="s">
        <v>39</v>
      </c>
      <c r="C18" s="51" t="s">
        <v>90</v>
      </c>
      <c r="D18" s="51" t="s">
        <v>90</v>
      </c>
      <c r="E18" s="52"/>
      <c r="F18" s="52"/>
      <c r="G18" s="52"/>
      <c r="H18" s="52"/>
      <c r="I18" s="35"/>
      <c r="J18" s="48">
        <v>11</v>
      </c>
      <c r="K18" s="70">
        <f>IF(E18&gt;=F18,0,E18-F18)</f>
        <v>0</v>
      </c>
      <c r="L18" s="70">
        <f aca="true" t="shared" si="0" ref="L18:L34">IF(G18&gt;=H18,0,G18-H18)</f>
        <v>0</v>
      </c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</row>
    <row r="19" spans="1:28" ht="12.75">
      <c r="A19" s="49" t="s">
        <v>84</v>
      </c>
      <c r="B19" s="50" t="s">
        <v>40</v>
      </c>
      <c r="C19" s="51" t="s">
        <v>90</v>
      </c>
      <c r="D19" s="51" t="s">
        <v>90</v>
      </c>
      <c r="E19" s="52"/>
      <c r="F19" s="52"/>
      <c r="G19" s="52"/>
      <c r="H19" s="52"/>
      <c r="I19" s="35"/>
      <c r="J19" s="48">
        <v>12</v>
      </c>
      <c r="K19" s="70">
        <f>IF(E19&gt;=F19,0,E19-F19)</f>
        <v>0</v>
      </c>
      <c r="L19" s="70">
        <f t="shared" si="0"/>
        <v>0</v>
      </c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</row>
    <row r="20" spans="1:28" ht="51">
      <c r="A20" s="44" t="s">
        <v>73</v>
      </c>
      <c r="B20" s="45" t="s">
        <v>41</v>
      </c>
      <c r="C20" s="46"/>
      <c r="D20" s="46"/>
      <c r="E20" s="47">
        <f>SUM(E21:E22)</f>
        <v>0</v>
      </c>
      <c r="F20" s="47">
        <f>SUM(F21:F22)</f>
        <v>0</v>
      </c>
      <c r="G20" s="73">
        <f>SUM(G21:G22)</f>
        <v>0</v>
      </c>
      <c r="H20" s="47">
        <f>SUM(H21:H22)</f>
        <v>0</v>
      </c>
      <c r="I20" s="35"/>
      <c r="J20" s="48">
        <v>20</v>
      </c>
      <c r="K20" s="70">
        <f aca="true" t="shared" si="1" ref="K20:K34">IF(E20&gt;=F20,0,E20-F20)</f>
        <v>0</v>
      </c>
      <c r="L20" s="70">
        <f t="shared" si="0"/>
        <v>0</v>
      </c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</row>
    <row r="21" spans="1:28" ht="25.5">
      <c r="A21" s="49" t="s">
        <v>83</v>
      </c>
      <c r="B21" s="50" t="s">
        <v>42</v>
      </c>
      <c r="C21" s="51" t="s">
        <v>90</v>
      </c>
      <c r="D21" s="51" t="s">
        <v>90</v>
      </c>
      <c r="E21" s="52"/>
      <c r="F21" s="52"/>
      <c r="G21" s="52"/>
      <c r="H21" s="52"/>
      <c r="I21" s="35"/>
      <c r="J21" s="48">
        <v>21</v>
      </c>
      <c r="K21" s="70">
        <f t="shared" si="1"/>
        <v>0</v>
      </c>
      <c r="L21" s="70">
        <f t="shared" si="0"/>
        <v>0</v>
      </c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</row>
    <row r="22" spans="1:28" ht="12.75">
      <c r="A22" s="49" t="s">
        <v>84</v>
      </c>
      <c r="B22" s="50" t="s">
        <v>43</v>
      </c>
      <c r="C22" s="51" t="s">
        <v>90</v>
      </c>
      <c r="D22" s="51" t="s">
        <v>90</v>
      </c>
      <c r="E22" s="52"/>
      <c r="F22" s="52"/>
      <c r="G22" s="52"/>
      <c r="H22" s="52"/>
      <c r="I22" s="35"/>
      <c r="J22" s="48">
        <v>22</v>
      </c>
      <c r="K22" s="70">
        <f t="shared" si="1"/>
        <v>0</v>
      </c>
      <c r="L22" s="70">
        <f t="shared" si="0"/>
        <v>0</v>
      </c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</row>
    <row r="23" spans="1:28" ht="76.5">
      <c r="A23" s="44" t="s">
        <v>74</v>
      </c>
      <c r="B23" s="45" t="s">
        <v>44</v>
      </c>
      <c r="C23" s="46">
        <v>2</v>
      </c>
      <c r="D23" s="46">
        <v>271.6</v>
      </c>
      <c r="E23" s="73">
        <f>SUM(E24:E25)</f>
        <v>16.607</v>
      </c>
      <c r="F23" s="73">
        <f>SUM(F24:F25)</f>
        <v>5.779</v>
      </c>
      <c r="G23" s="73">
        <f>SUM(G24:G25)</f>
        <v>8.07</v>
      </c>
      <c r="H23" s="73">
        <f>SUM(H24:H25)</f>
        <v>3.9379999999999997</v>
      </c>
      <c r="I23" s="35"/>
      <c r="J23" s="48">
        <v>30</v>
      </c>
      <c r="K23" s="70">
        <f t="shared" si="1"/>
        <v>0</v>
      </c>
      <c r="L23" s="70">
        <f t="shared" si="0"/>
        <v>0</v>
      </c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</row>
    <row r="24" spans="1:28" ht="25.5">
      <c r="A24" s="49" t="s">
        <v>83</v>
      </c>
      <c r="B24" s="50" t="s">
        <v>45</v>
      </c>
      <c r="C24" s="51" t="s">
        <v>90</v>
      </c>
      <c r="D24" s="51" t="s">
        <v>90</v>
      </c>
      <c r="E24" s="74">
        <v>6.832</v>
      </c>
      <c r="F24" s="74">
        <v>4.221</v>
      </c>
      <c r="G24" s="74">
        <v>3.716</v>
      </c>
      <c r="H24" s="74">
        <v>2.3369999999999997</v>
      </c>
      <c r="I24" s="35"/>
      <c r="J24" s="48">
        <v>31</v>
      </c>
      <c r="K24" s="70">
        <f t="shared" si="1"/>
        <v>0</v>
      </c>
      <c r="L24" s="70">
        <f t="shared" si="0"/>
        <v>0</v>
      </c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</row>
    <row r="25" spans="1:28" ht="12.75">
      <c r="A25" s="49" t="s">
        <v>84</v>
      </c>
      <c r="B25" s="50" t="s">
        <v>46</v>
      </c>
      <c r="C25" s="51" t="s">
        <v>90</v>
      </c>
      <c r="D25" s="51" t="s">
        <v>90</v>
      </c>
      <c r="E25" s="74">
        <v>9.775</v>
      </c>
      <c r="F25" s="74">
        <v>1.558</v>
      </c>
      <c r="G25" s="74">
        <v>4.354</v>
      </c>
      <c r="H25" s="74">
        <v>1.6010000000000002</v>
      </c>
      <c r="I25" s="35"/>
      <c r="J25" s="48">
        <v>32</v>
      </c>
      <c r="K25" s="70">
        <f t="shared" si="1"/>
        <v>0</v>
      </c>
      <c r="L25" s="70">
        <f t="shared" si="0"/>
        <v>0</v>
      </c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</row>
    <row r="26" spans="1:28" ht="63.75">
      <c r="A26" s="44" t="s">
        <v>80</v>
      </c>
      <c r="B26" s="45" t="s">
        <v>47</v>
      </c>
      <c r="C26" s="46"/>
      <c r="D26" s="46"/>
      <c r="E26" s="73">
        <f>SUM(E27:E28)</f>
        <v>0</v>
      </c>
      <c r="F26" s="73">
        <f>SUM(F27:F28)</f>
        <v>0</v>
      </c>
      <c r="G26" s="73">
        <f>SUM(G27:G28)</f>
        <v>0</v>
      </c>
      <c r="H26" s="73">
        <f>SUM(H27:H28)</f>
        <v>0</v>
      </c>
      <c r="I26" s="35"/>
      <c r="J26" s="48">
        <v>40</v>
      </c>
      <c r="K26" s="70">
        <f t="shared" si="1"/>
        <v>0</v>
      </c>
      <c r="L26" s="70">
        <f t="shared" si="0"/>
        <v>0</v>
      </c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</row>
    <row r="27" spans="1:28" ht="25.5">
      <c r="A27" s="49" t="s">
        <v>83</v>
      </c>
      <c r="B27" s="50" t="s">
        <v>48</v>
      </c>
      <c r="C27" s="51" t="s">
        <v>90</v>
      </c>
      <c r="D27" s="51" t="s">
        <v>90</v>
      </c>
      <c r="E27" s="74"/>
      <c r="F27" s="74"/>
      <c r="G27" s="74"/>
      <c r="H27" s="74"/>
      <c r="I27" s="35"/>
      <c r="J27" s="48">
        <v>41</v>
      </c>
      <c r="K27" s="70">
        <f t="shared" si="1"/>
        <v>0</v>
      </c>
      <c r="L27" s="70">
        <f t="shared" si="0"/>
        <v>0</v>
      </c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</row>
    <row r="28" spans="1:28" ht="12.75">
      <c r="A28" s="49" t="s">
        <v>84</v>
      </c>
      <c r="B28" s="50" t="s">
        <v>49</v>
      </c>
      <c r="C28" s="51" t="s">
        <v>90</v>
      </c>
      <c r="D28" s="51" t="s">
        <v>90</v>
      </c>
      <c r="E28" s="74"/>
      <c r="F28" s="74"/>
      <c r="G28" s="74"/>
      <c r="H28" s="74"/>
      <c r="I28" s="35"/>
      <c r="J28" s="48">
        <v>42</v>
      </c>
      <c r="K28" s="70">
        <f t="shared" si="1"/>
        <v>0</v>
      </c>
      <c r="L28" s="70">
        <f t="shared" si="0"/>
        <v>0</v>
      </c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</row>
    <row r="29" spans="1:28" ht="76.5">
      <c r="A29" s="44" t="s">
        <v>78</v>
      </c>
      <c r="B29" s="45" t="s">
        <v>50</v>
      </c>
      <c r="C29" s="46">
        <v>11</v>
      </c>
      <c r="D29" s="46">
        <v>65.2</v>
      </c>
      <c r="E29" s="73">
        <f>SUM(E30:E31)</f>
        <v>1.821</v>
      </c>
      <c r="F29" s="73">
        <f>SUM(F30:F31)</f>
        <v>0.114</v>
      </c>
      <c r="G29" s="73">
        <f>SUM(G30:G31)</f>
        <v>0.875</v>
      </c>
      <c r="H29" s="73">
        <f>SUM(H30:H31)</f>
        <v>0.057</v>
      </c>
      <c r="I29" s="35"/>
      <c r="J29" s="48">
        <v>50</v>
      </c>
      <c r="K29" s="70">
        <f t="shared" si="1"/>
        <v>0</v>
      </c>
      <c r="L29" s="70">
        <f>IF(G29&gt;=H29,0,G29-H29)</f>
        <v>0</v>
      </c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</row>
    <row r="30" spans="1:28" ht="25.5">
      <c r="A30" s="49" t="s">
        <v>83</v>
      </c>
      <c r="B30" s="50" t="s">
        <v>51</v>
      </c>
      <c r="C30" s="51" t="s">
        <v>90</v>
      </c>
      <c r="D30" s="51" t="s">
        <v>90</v>
      </c>
      <c r="E30" s="74"/>
      <c r="F30" s="74"/>
      <c r="G30" s="74"/>
      <c r="H30" s="74"/>
      <c r="I30" s="35"/>
      <c r="J30" s="48">
        <v>51</v>
      </c>
      <c r="K30" s="70">
        <f t="shared" si="1"/>
        <v>0</v>
      </c>
      <c r="L30" s="70">
        <f t="shared" si="0"/>
        <v>0</v>
      </c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</row>
    <row r="31" spans="1:28" ht="12.75">
      <c r="A31" s="49" t="s">
        <v>84</v>
      </c>
      <c r="B31" s="50" t="s">
        <v>52</v>
      </c>
      <c r="C31" s="51" t="s">
        <v>90</v>
      </c>
      <c r="D31" s="51" t="s">
        <v>90</v>
      </c>
      <c r="E31" s="74">
        <v>1.821</v>
      </c>
      <c r="F31" s="74">
        <v>0.114</v>
      </c>
      <c r="G31" s="74">
        <v>0.875</v>
      </c>
      <c r="H31" s="74">
        <v>0.057</v>
      </c>
      <c r="I31" s="35"/>
      <c r="J31" s="48">
        <v>52</v>
      </c>
      <c r="K31" s="70">
        <f t="shared" si="1"/>
        <v>0</v>
      </c>
      <c r="L31" s="70">
        <f t="shared" si="0"/>
        <v>0</v>
      </c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</row>
    <row r="32" spans="1:28" ht="12.75">
      <c r="A32" s="44" t="s">
        <v>55</v>
      </c>
      <c r="B32" s="45" t="s">
        <v>66</v>
      </c>
      <c r="C32" s="53">
        <f aca="true" t="shared" si="2" ref="C32:H32">C17+C20+C23+C26+C29</f>
        <v>13</v>
      </c>
      <c r="D32" s="53">
        <f t="shared" si="2"/>
        <v>336.8</v>
      </c>
      <c r="E32" s="73">
        <f t="shared" si="2"/>
        <v>18.428</v>
      </c>
      <c r="F32" s="73">
        <f t="shared" si="2"/>
        <v>5.893</v>
      </c>
      <c r="G32" s="73">
        <f t="shared" si="2"/>
        <v>8.945</v>
      </c>
      <c r="H32" s="73">
        <f t="shared" si="2"/>
        <v>3.9949999999999997</v>
      </c>
      <c r="I32" s="35"/>
      <c r="J32" s="48">
        <v>60</v>
      </c>
      <c r="K32" s="70">
        <f t="shared" si="1"/>
        <v>0</v>
      </c>
      <c r="L32" s="70">
        <f t="shared" si="0"/>
        <v>0</v>
      </c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</row>
    <row r="33" spans="1:28" ht="25.5">
      <c r="A33" s="49" t="s">
        <v>83</v>
      </c>
      <c r="B33" s="50" t="s">
        <v>67</v>
      </c>
      <c r="C33" s="51" t="s">
        <v>90</v>
      </c>
      <c r="D33" s="51" t="s">
        <v>90</v>
      </c>
      <c r="E33" s="73">
        <f aca="true" t="shared" si="3" ref="E33:H34">E18+E21+E24+E27+E30</f>
        <v>6.832</v>
      </c>
      <c r="F33" s="73">
        <f t="shared" si="3"/>
        <v>4.221</v>
      </c>
      <c r="G33" s="73">
        <f t="shared" si="3"/>
        <v>3.716</v>
      </c>
      <c r="H33" s="73">
        <f t="shared" si="3"/>
        <v>2.3369999999999997</v>
      </c>
      <c r="I33" s="35"/>
      <c r="J33" s="48">
        <v>61</v>
      </c>
      <c r="K33" s="70">
        <f t="shared" si="1"/>
        <v>0</v>
      </c>
      <c r="L33" s="70">
        <f t="shared" si="0"/>
        <v>0</v>
      </c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</row>
    <row r="34" spans="1:28" ht="12.75">
      <c r="A34" s="49" t="s">
        <v>84</v>
      </c>
      <c r="B34" s="50" t="s">
        <v>68</v>
      </c>
      <c r="C34" s="51" t="s">
        <v>90</v>
      </c>
      <c r="D34" s="51" t="s">
        <v>90</v>
      </c>
      <c r="E34" s="73">
        <f t="shared" si="3"/>
        <v>11.596</v>
      </c>
      <c r="F34" s="73">
        <f t="shared" si="3"/>
        <v>1.6720000000000002</v>
      </c>
      <c r="G34" s="73">
        <f t="shared" si="3"/>
        <v>5.229</v>
      </c>
      <c r="H34" s="73">
        <f t="shared" si="3"/>
        <v>1.6580000000000001</v>
      </c>
      <c r="I34" s="35"/>
      <c r="J34" s="48">
        <v>62</v>
      </c>
      <c r="K34" s="70">
        <f t="shared" si="1"/>
        <v>0</v>
      </c>
      <c r="L34" s="70">
        <f t="shared" si="0"/>
        <v>0</v>
      </c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</row>
    <row r="35" spans="1:28" ht="6" customHeight="1">
      <c r="A35" s="60"/>
      <c r="B35" s="60"/>
      <c r="C35" s="60"/>
      <c r="D35" s="60"/>
      <c r="E35" s="60"/>
      <c r="F35" s="60"/>
      <c r="G35" s="60"/>
      <c r="H35" s="60"/>
      <c r="I35" s="35"/>
      <c r="J35" s="71"/>
      <c r="K35" s="35"/>
      <c r="L35" s="35"/>
      <c r="M35" s="35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</row>
    <row r="36" spans="1:28" ht="42.75" customHeight="1">
      <c r="A36" s="85" t="s">
        <v>56</v>
      </c>
      <c r="B36" s="85"/>
      <c r="C36" s="85"/>
      <c r="D36" s="85"/>
      <c r="E36" s="85"/>
      <c r="F36" s="85"/>
      <c r="G36" s="85"/>
      <c r="H36" s="85"/>
      <c r="I36" s="30"/>
      <c r="J36" s="29"/>
      <c r="K36" s="35"/>
      <c r="L36" s="35"/>
      <c r="M36" s="35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</row>
    <row r="37" spans="1:28" ht="12.75">
      <c r="A37" s="54"/>
      <c r="B37" s="54"/>
      <c r="C37" s="54"/>
      <c r="D37" s="54"/>
      <c r="E37" s="54"/>
      <c r="F37" s="54"/>
      <c r="G37" s="54"/>
      <c r="H37" s="30"/>
      <c r="I37" s="30"/>
      <c r="J37" s="29"/>
      <c r="K37" s="35"/>
      <c r="L37" s="35"/>
      <c r="M37" s="35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</row>
    <row r="38" spans="1:28" ht="16.5" customHeight="1">
      <c r="A38" s="55" t="s">
        <v>17</v>
      </c>
      <c r="B38" s="29"/>
      <c r="C38" s="77"/>
      <c r="D38" s="77"/>
      <c r="E38" s="77"/>
      <c r="F38" s="77"/>
      <c r="G38" s="29"/>
      <c r="H38" s="66"/>
      <c r="I38" s="29"/>
      <c r="J38" s="29"/>
      <c r="K38" s="35"/>
      <c r="L38" s="35"/>
      <c r="M38" s="35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</row>
    <row r="39" spans="1:28" ht="12.75">
      <c r="A39" s="55"/>
      <c r="B39" s="29"/>
      <c r="C39" s="90" t="s">
        <v>76</v>
      </c>
      <c r="D39" s="90"/>
      <c r="E39" s="90"/>
      <c r="F39" s="90"/>
      <c r="G39" s="29"/>
      <c r="H39" s="56" t="s">
        <v>18</v>
      </c>
      <c r="I39" s="29"/>
      <c r="J39" s="29"/>
      <c r="K39" s="29"/>
      <c r="L39" s="29"/>
      <c r="M39" s="35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</row>
    <row r="40" spans="1:28" ht="27" customHeight="1">
      <c r="A40" s="57" t="s">
        <v>22</v>
      </c>
      <c r="B40" s="78"/>
      <c r="C40" s="78"/>
      <c r="D40" s="78"/>
      <c r="E40" s="78"/>
      <c r="F40" s="78"/>
      <c r="G40" s="29"/>
      <c r="H40" s="67"/>
      <c r="I40" s="68"/>
      <c r="J40" s="29"/>
      <c r="K40" s="29"/>
      <c r="L40" s="29"/>
      <c r="M40" s="35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</row>
    <row r="41" spans="1:28" ht="15" customHeight="1">
      <c r="A41" s="29"/>
      <c r="B41" s="84" t="s">
        <v>19</v>
      </c>
      <c r="C41" s="84"/>
      <c r="D41" s="84" t="s">
        <v>76</v>
      </c>
      <c r="E41" s="84"/>
      <c r="F41" s="84"/>
      <c r="G41" s="29"/>
      <c r="H41" s="58" t="s">
        <v>18</v>
      </c>
      <c r="I41" s="59"/>
      <c r="J41" s="30"/>
      <c r="K41" s="35"/>
      <c r="L41" s="35"/>
      <c r="M41" s="35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</row>
    <row r="42" spans="1:28" ht="14.25" customHeight="1">
      <c r="A42" s="29"/>
      <c r="B42" s="75"/>
      <c r="C42" s="75"/>
      <c r="D42" s="75"/>
      <c r="E42" s="59"/>
      <c r="F42" s="60"/>
      <c r="G42" s="77"/>
      <c r="H42" s="77"/>
      <c r="I42" s="59"/>
      <c r="J42" s="59"/>
      <c r="K42" s="35"/>
      <c r="L42" s="35"/>
      <c r="M42" s="35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</row>
    <row r="43" spans="1:28" s="24" customFormat="1" ht="33" customHeight="1">
      <c r="A43" s="69"/>
      <c r="B43" s="76" t="s">
        <v>79</v>
      </c>
      <c r="C43" s="76"/>
      <c r="D43" s="76"/>
      <c r="E43" s="61"/>
      <c r="F43" s="62"/>
      <c r="G43" s="76" t="s">
        <v>20</v>
      </c>
      <c r="H43" s="76"/>
      <c r="I43" s="62"/>
      <c r="J43" s="62"/>
      <c r="K43" s="63"/>
      <c r="L43" s="63"/>
      <c r="M43" s="63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</row>
    <row r="44" spans="1:28" ht="12.75">
      <c r="A44" s="29"/>
      <c r="B44" s="29"/>
      <c r="C44" s="29"/>
      <c r="D44" s="29"/>
      <c r="E44" s="29"/>
      <c r="F44" s="29"/>
      <c r="G44" s="29"/>
      <c r="H44" s="30"/>
      <c r="I44" s="64"/>
      <c r="J44" s="64"/>
      <c r="K44" s="35"/>
      <c r="L44" s="35"/>
      <c r="M44" s="35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</row>
    <row r="45" spans="1:28" ht="12.75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35"/>
      <c r="L45" s="35"/>
      <c r="M45" s="35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</row>
    <row r="46" spans="1:28" ht="12.75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35"/>
      <c r="L46" s="35"/>
      <c r="M46" s="35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</row>
    <row r="47" spans="1:28" ht="12.75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35"/>
      <c r="L47" s="35"/>
      <c r="M47" s="35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</row>
    <row r="48" spans="1:28" ht="12.75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35"/>
      <c r="L48" s="35"/>
      <c r="M48" s="35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</row>
    <row r="49" spans="1:28" ht="12.75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35"/>
      <c r="L49" s="35"/>
      <c r="M49" s="35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</row>
    <row r="50" spans="1:28" ht="12.75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35"/>
      <c r="L50" s="35"/>
      <c r="M50" s="35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</row>
    <row r="51" spans="1:28" ht="12.75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35"/>
      <c r="L51" s="35"/>
      <c r="M51" s="35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</row>
    <row r="52" spans="1:28" ht="12.75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35"/>
      <c r="L52" s="35"/>
      <c r="M52" s="35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</row>
    <row r="53" spans="1:28" ht="12.75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35"/>
      <c r="L53" s="35"/>
      <c r="M53" s="35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</row>
    <row r="54" spans="1:28" ht="12.75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35"/>
      <c r="L54" s="35"/>
      <c r="M54" s="35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</row>
    <row r="55" spans="1:28" ht="12.75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35"/>
      <c r="L55" s="35"/>
      <c r="M55" s="35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</row>
    <row r="56" spans="1:28" ht="12.75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35"/>
      <c r="L56" s="35"/>
      <c r="M56" s="35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</row>
    <row r="57" spans="1:28" ht="12.75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35"/>
      <c r="L57" s="35"/>
      <c r="M57" s="35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</row>
    <row r="58" spans="1:28" ht="12.75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35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</row>
    <row r="59" spans="1:28" ht="12.75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35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</row>
    <row r="60" spans="1:28" ht="12.75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35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</row>
    <row r="61" spans="1:28" ht="12.75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35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</row>
    <row r="62" spans="1:28" ht="12.75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35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</row>
    <row r="63" spans="1:28" ht="12.75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35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</row>
    <row r="64" spans="1:28" ht="12.75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35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</row>
    <row r="65" spans="1:28" ht="12.75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35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</row>
    <row r="66" spans="1:28" ht="12.75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35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</row>
    <row r="67" spans="1:28" ht="12.75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35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</row>
    <row r="68" spans="1:28" ht="12.75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35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</row>
    <row r="69" spans="1:28" ht="12.75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35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</row>
    <row r="70" spans="1:28" ht="12.75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35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</row>
    <row r="71" spans="1:28" ht="12.75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35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</row>
    <row r="72" spans="1:28" ht="12.75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35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</row>
    <row r="73" spans="1:28" ht="12.75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35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</row>
    <row r="74" spans="1:28" ht="12.75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35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</row>
    <row r="75" spans="1:28" ht="12.75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35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</row>
    <row r="76" spans="1:28" ht="12.75">
      <c r="A76" s="29"/>
      <c r="B76" s="29"/>
      <c r="C76" s="29"/>
      <c r="D76" s="29"/>
      <c r="E76" s="29"/>
      <c r="F76" s="29"/>
      <c r="G76" s="29"/>
      <c r="H76" s="29"/>
      <c r="I76" s="29"/>
      <c r="J76" s="29"/>
      <c r="K76" s="35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</row>
  </sheetData>
  <sheetProtection sheet="1" objects="1" scenarios="1"/>
  <mergeCells count="32">
    <mergeCell ref="A4:F4"/>
    <mergeCell ref="B7:C7"/>
    <mergeCell ref="D13:G13"/>
    <mergeCell ref="E14:F14"/>
    <mergeCell ref="G14:H14"/>
    <mergeCell ref="A6:H6"/>
    <mergeCell ref="B8:D8"/>
    <mergeCell ref="G2:H2"/>
    <mergeCell ref="G3:H3"/>
    <mergeCell ref="G4:H4"/>
    <mergeCell ref="A2:F2"/>
    <mergeCell ref="A3:F3"/>
    <mergeCell ref="C39:F39"/>
    <mergeCell ref="A9:H9"/>
    <mergeCell ref="A10:H10"/>
    <mergeCell ref="A11:H11"/>
    <mergeCell ref="A12:H12"/>
    <mergeCell ref="J15:L15"/>
    <mergeCell ref="A14:A15"/>
    <mergeCell ref="B14:B15"/>
    <mergeCell ref="C14:C15"/>
    <mergeCell ref="D14:D15"/>
    <mergeCell ref="D41:F41"/>
    <mergeCell ref="A36:H36"/>
    <mergeCell ref="B41:C41"/>
    <mergeCell ref="B42:D42"/>
    <mergeCell ref="B43:D43"/>
    <mergeCell ref="G43:H43"/>
    <mergeCell ref="G42:H42"/>
    <mergeCell ref="C38:F38"/>
    <mergeCell ref="B40:C40"/>
    <mergeCell ref="D40:F40"/>
  </mergeCells>
  <dataValidations count="2">
    <dataValidation errorStyle="information" type="list" allowBlank="1" showInputMessage="1" prompt="выберите год" errorTitle="Внимание" error="Введено недопустимое значение!" sqref="D7">
      <formula1>"2022,2023,2024"</formula1>
    </dataValidation>
    <dataValidation type="list" allowBlank="1" showInputMessage="1" prompt="выберите квартал" errorTitle="Внимание" error="Введено недопустимое значение!" sqref="B7:C7">
      <formula1>"1 квартал,2 квартал,3 квартал,4 квартал"</formula1>
    </dataValidation>
  </dataValidations>
  <printOptions horizontalCentered="1"/>
  <pageMargins left="0.26" right="0.25" top="0.3937007874015748" bottom="0.33" header="0.2362204724409449" footer="0.11811023622047245"/>
  <pageSetup horizontalDpi="600" verticalDpi="600" orientation="portrait" paperSize="9" scale="75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A1:A1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89.28125" style="0" customWidth="1"/>
  </cols>
  <sheetData>
    <row r="1" ht="15">
      <c r="A1" s="72" t="s">
        <v>91</v>
      </c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R3"/>
  <sheetViews>
    <sheetView zoomScalePageLayoutView="0" workbookViewId="0" topLeftCell="A1">
      <selection activeCell="K21" sqref="K21"/>
    </sheetView>
  </sheetViews>
  <sheetFormatPr defaultColWidth="9.140625" defaultRowHeight="15"/>
  <cols>
    <col min="1" max="1" width="20.28125" style="21" customWidth="1"/>
    <col min="2" max="2" width="13.28125" style="21" customWidth="1"/>
    <col min="3" max="18" width="8.57421875" style="21" customWidth="1"/>
    <col min="19" max="16384" width="9.140625" style="21" customWidth="1"/>
  </cols>
  <sheetData>
    <row r="1" spans="1:18" ht="27" customHeight="1">
      <c r="A1" s="100" t="s">
        <v>23</v>
      </c>
      <c r="B1" s="20" t="s">
        <v>24</v>
      </c>
      <c r="C1" s="100" t="s">
        <v>25</v>
      </c>
      <c r="D1" s="100"/>
      <c r="E1" s="100" t="s">
        <v>26</v>
      </c>
      <c r="F1" s="100"/>
      <c r="G1" s="100" t="s">
        <v>27</v>
      </c>
      <c r="H1" s="100"/>
      <c r="I1" s="100" t="s">
        <v>28</v>
      </c>
      <c r="J1" s="100"/>
      <c r="K1" s="100" t="s">
        <v>29</v>
      </c>
      <c r="L1" s="100"/>
      <c r="M1" s="100" t="s">
        <v>30</v>
      </c>
      <c r="N1" s="100"/>
      <c r="O1" s="100" t="s">
        <v>31</v>
      </c>
      <c r="P1" s="100"/>
      <c r="Q1" s="100" t="s">
        <v>32</v>
      </c>
      <c r="R1" s="100"/>
    </row>
    <row r="2" spans="1:18" ht="12.75">
      <c r="A2" s="100"/>
      <c r="B2" s="20" t="s">
        <v>33</v>
      </c>
      <c r="C2" s="20" t="s">
        <v>34</v>
      </c>
      <c r="D2" s="20" t="s">
        <v>35</v>
      </c>
      <c r="E2" s="20" t="s">
        <v>34</v>
      </c>
      <c r="F2" s="20" t="s">
        <v>35</v>
      </c>
      <c r="G2" s="20" t="s">
        <v>34</v>
      </c>
      <c r="H2" s="20" t="s">
        <v>35</v>
      </c>
      <c r="I2" s="20" t="s">
        <v>34</v>
      </c>
      <c r="J2" s="20" t="s">
        <v>35</v>
      </c>
      <c r="K2" s="20" t="s">
        <v>34</v>
      </c>
      <c r="L2" s="20" t="s">
        <v>35</v>
      </c>
      <c r="M2" s="20" t="s">
        <v>34</v>
      </c>
      <c r="N2" s="20" t="s">
        <v>35</v>
      </c>
      <c r="O2" s="20" t="s">
        <v>34</v>
      </c>
      <c r="P2" s="20" t="s">
        <v>35</v>
      </c>
      <c r="Q2" s="20" t="s">
        <v>34</v>
      </c>
      <c r="R2" s="20" t="s">
        <v>35</v>
      </c>
    </row>
    <row r="3" spans="1:14" ht="12.75">
      <c r="A3" s="22" t="s">
        <v>69</v>
      </c>
      <c r="B3" s="23">
        <v>1</v>
      </c>
      <c r="E3" s="21">
        <v>9</v>
      </c>
      <c r="F3" s="21">
        <v>1</v>
      </c>
      <c r="I3" s="21">
        <v>1</v>
      </c>
      <c r="J3" s="21">
        <v>3</v>
      </c>
      <c r="K3" s="21">
        <v>11</v>
      </c>
      <c r="L3" s="21">
        <v>1</v>
      </c>
      <c r="M3" s="21">
        <v>1</v>
      </c>
      <c r="N3" s="21">
        <v>4</v>
      </c>
    </row>
  </sheetData>
  <sheetProtection sheet="1" objects="1" scenarios="1"/>
  <mergeCells count="9">
    <mergeCell ref="M1:N1"/>
    <mergeCell ref="O1:P1"/>
    <mergeCell ref="Q1:R1"/>
    <mergeCell ref="A1:A2"/>
    <mergeCell ref="C1:D1"/>
    <mergeCell ref="E1:F1"/>
    <mergeCell ref="G1:H1"/>
    <mergeCell ref="I1:J1"/>
    <mergeCell ref="K1:L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7">
    <pageSetUpPr fitToPage="1"/>
  </sheetPr>
  <dimension ref="A1:CC4"/>
  <sheetViews>
    <sheetView zoomScaleSheetLayoutView="100" zoomScalePageLayoutView="0" workbookViewId="0" topLeftCell="A1">
      <pane xSplit="1" ySplit="1" topLeftCell="B2" activePane="bottomRight" state="frozen"/>
      <selection pane="topLeft" activeCell="P4" sqref="P4"/>
      <selection pane="topRight" activeCell="P4" sqref="P4"/>
      <selection pane="bottomLeft" activeCell="P4" sqref="P4"/>
      <selection pane="bottomRight" activeCell="C3" sqref="C3"/>
    </sheetView>
  </sheetViews>
  <sheetFormatPr defaultColWidth="9.140625" defaultRowHeight="15"/>
  <cols>
    <col min="1" max="1" width="9.421875" style="7" customWidth="1"/>
    <col min="2" max="2" width="26.00390625" style="7" customWidth="1"/>
    <col min="3" max="3" width="14.57421875" style="7" customWidth="1"/>
    <col min="4" max="4" width="9.7109375" style="8" customWidth="1"/>
    <col min="5" max="5" width="3.421875" style="9" customWidth="1"/>
    <col min="6" max="10" width="3.00390625" style="9" customWidth="1"/>
    <col min="11" max="11" width="4.00390625" style="9" customWidth="1"/>
    <col min="12" max="12" width="3.140625" style="9" customWidth="1"/>
    <col min="13" max="13" width="3.00390625" style="9" customWidth="1"/>
    <col min="14" max="14" width="2.7109375" style="9" customWidth="1"/>
    <col min="15" max="16" width="4.00390625" style="9" bestFit="1" customWidth="1"/>
    <col min="17" max="18" width="3.00390625" style="9" customWidth="1"/>
    <col min="19" max="19" width="2.7109375" style="9" customWidth="1"/>
    <col min="20" max="20" width="4.00390625" style="9" customWidth="1"/>
    <col min="21" max="21" width="4.00390625" style="9" bestFit="1" customWidth="1"/>
    <col min="22" max="22" width="3.00390625" style="9" customWidth="1"/>
    <col min="23" max="23" width="4.00390625" style="9" customWidth="1"/>
    <col min="24" max="24" width="4.00390625" style="9" bestFit="1" customWidth="1"/>
    <col min="25" max="25" width="4.00390625" style="9" customWidth="1"/>
    <col min="26" max="26" width="4.00390625" style="9" bestFit="1" customWidth="1"/>
    <col min="27" max="27" width="3.00390625" style="9" customWidth="1"/>
    <col min="28" max="28" width="4.00390625" style="9" customWidth="1"/>
    <col min="29" max="29" width="4.00390625" style="9" bestFit="1" customWidth="1"/>
    <col min="30" max="30" width="4.00390625" style="9" customWidth="1"/>
    <col min="31" max="31" width="4.00390625" style="9" bestFit="1" customWidth="1"/>
    <col min="32" max="32" width="2.57421875" style="9" customWidth="1"/>
    <col min="33" max="33" width="4.00390625" style="9" customWidth="1"/>
    <col min="34" max="34" width="4.00390625" style="9" bestFit="1" customWidth="1"/>
    <col min="35" max="35" width="4.00390625" style="9" customWidth="1"/>
    <col min="36" max="36" width="4.00390625" style="9" bestFit="1" customWidth="1"/>
    <col min="37" max="37" width="2.57421875" style="9" customWidth="1"/>
    <col min="38" max="38" width="4.00390625" style="9" customWidth="1"/>
    <col min="39" max="39" width="4.00390625" style="9" bestFit="1" customWidth="1"/>
    <col min="40" max="40" width="4.00390625" style="9" customWidth="1"/>
    <col min="41" max="41" width="4.00390625" style="9" bestFit="1" customWidth="1"/>
    <col min="42" max="42" width="2.7109375" style="9" customWidth="1"/>
    <col min="43" max="43" width="3.8515625" style="9" customWidth="1"/>
    <col min="44" max="44" width="4.00390625" style="9" bestFit="1" customWidth="1"/>
    <col min="45" max="45" width="4.00390625" style="9" customWidth="1"/>
    <col min="46" max="46" width="4.00390625" style="9" bestFit="1" customWidth="1"/>
    <col min="47" max="47" width="3.140625" style="9" customWidth="1"/>
    <col min="48" max="48" width="4.00390625" style="9" customWidth="1"/>
    <col min="49" max="49" width="4.00390625" style="9" bestFit="1" customWidth="1"/>
    <col min="50" max="50" width="4.00390625" style="9" customWidth="1"/>
    <col min="51" max="51" width="4.00390625" style="9" bestFit="1" customWidth="1"/>
    <col min="52" max="52" width="2.8515625" style="9" customWidth="1"/>
    <col min="53" max="53" width="4.00390625" style="9" customWidth="1"/>
    <col min="54" max="54" width="2.00390625" style="9" customWidth="1"/>
    <col min="55" max="55" width="4.00390625" style="9" customWidth="1"/>
    <col min="56" max="56" width="2.28125" style="9" bestFit="1" customWidth="1"/>
    <col min="57" max="57" width="2.00390625" style="9" customWidth="1"/>
    <col min="58" max="58" width="4.00390625" style="9" customWidth="1"/>
    <col min="59" max="59" width="2.00390625" style="9" customWidth="1"/>
    <col min="60" max="60" width="4.00390625" style="9" customWidth="1"/>
    <col min="61" max="61" width="2.28125" style="9" bestFit="1" customWidth="1"/>
    <col min="62" max="62" width="2.00390625" style="9" customWidth="1"/>
    <col min="63" max="63" width="4.00390625" style="9" customWidth="1"/>
    <col min="64" max="64" width="2.00390625" style="9" customWidth="1"/>
    <col min="65" max="65" width="4.00390625" style="9" customWidth="1"/>
    <col min="66" max="66" width="2.28125" style="9" bestFit="1" customWidth="1"/>
    <col min="67" max="67" width="2.00390625" style="9" customWidth="1"/>
    <col min="68" max="68" width="4.00390625" style="9" customWidth="1"/>
    <col min="69" max="69" width="2.00390625" style="9" customWidth="1"/>
    <col min="70" max="70" width="4.00390625" style="9" customWidth="1"/>
    <col min="71" max="72" width="2.00390625" style="9" customWidth="1"/>
    <col min="73" max="73" width="4.00390625" style="9" customWidth="1"/>
    <col min="74" max="74" width="2.00390625" style="9" customWidth="1"/>
    <col min="75" max="75" width="4.00390625" style="9" customWidth="1"/>
    <col min="76" max="77" width="2.00390625" style="9" customWidth="1"/>
    <col min="78" max="78" width="4.00390625" style="9" customWidth="1"/>
    <col min="79" max="79" width="2.00390625" style="9" customWidth="1"/>
    <col min="80" max="80" width="4.00390625" style="9" customWidth="1"/>
    <col min="81" max="81" width="2.00390625" style="9" customWidth="1"/>
    <col min="82" max="16384" width="9.140625" style="9" customWidth="1"/>
  </cols>
  <sheetData>
    <row r="1" spans="1:81" s="6" customFormat="1" ht="51.75" customHeight="1">
      <c r="A1" s="3" t="s">
        <v>2</v>
      </c>
      <c r="B1" s="3" t="s">
        <v>3</v>
      </c>
      <c r="C1" s="3" t="s">
        <v>4</v>
      </c>
      <c r="D1" s="4" t="s">
        <v>15</v>
      </c>
      <c r="E1" s="101" t="s">
        <v>5</v>
      </c>
      <c r="F1" s="101"/>
      <c r="G1" s="101" t="s">
        <v>6</v>
      </c>
      <c r="H1" s="101"/>
      <c r="I1" s="101" t="s">
        <v>7</v>
      </c>
      <c r="J1" s="101"/>
      <c r="K1" s="5" t="s">
        <v>8</v>
      </c>
      <c r="L1" s="5" t="s">
        <v>9</v>
      </c>
      <c r="M1" s="6" t="s">
        <v>10</v>
      </c>
      <c r="N1" s="6" t="s">
        <v>11</v>
      </c>
      <c r="O1" s="6" t="s">
        <v>12</v>
      </c>
      <c r="P1" s="6" t="s">
        <v>11</v>
      </c>
      <c r="Q1" s="5" t="s">
        <v>9</v>
      </c>
      <c r="R1" s="6" t="s">
        <v>10</v>
      </c>
      <c r="S1" s="6" t="s">
        <v>11</v>
      </c>
      <c r="T1" s="6" t="s">
        <v>12</v>
      </c>
      <c r="U1" s="6" t="s">
        <v>11</v>
      </c>
      <c r="V1" s="5" t="s">
        <v>9</v>
      </c>
      <c r="W1" s="6" t="s">
        <v>10</v>
      </c>
      <c r="X1" s="6" t="s">
        <v>11</v>
      </c>
      <c r="Y1" s="6" t="s">
        <v>12</v>
      </c>
      <c r="Z1" s="6" t="s">
        <v>11</v>
      </c>
      <c r="AA1" s="5" t="s">
        <v>9</v>
      </c>
      <c r="AB1" s="6" t="s">
        <v>10</v>
      </c>
      <c r="AC1" s="6" t="s">
        <v>11</v>
      </c>
      <c r="AD1" s="6" t="s">
        <v>12</v>
      </c>
      <c r="AE1" s="6" t="s">
        <v>11</v>
      </c>
      <c r="AF1" s="5" t="s">
        <v>9</v>
      </c>
      <c r="AG1" s="6" t="s">
        <v>10</v>
      </c>
      <c r="AH1" s="6" t="s">
        <v>11</v>
      </c>
      <c r="AI1" s="6" t="s">
        <v>12</v>
      </c>
      <c r="AJ1" s="6" t="s">
        <v>11</v>
      </c>
      <c r="AK1" s="5" t="s">
        <v>9</v>
      </c>
      <c r="AL1" s="6" t="s">
        <v>10</v>
      </c>
      <c r="AM1" s="6" t="s">
        <v>11</v>
      </c>
      <c r="AN1" s="6" t="s">
        <v>12</v>
      </c>
      <c r="AO1" s="6" t="s">
        <v>11</v>
      </c>
      <c r="AP1" s="5" t="s">
        <v>9</v>
      </c>
      <c r="AQ1" s="6" t="s">
        <v>10</v>
      </c>
      <c r="AR1" s="6" t="s">
        <v>11</v>
      </c>
      <c r="AS1" s="6" t="s">
        <v>12</v>
      </c>
      <c r="AT1" s="6" t="s">
        <v>11</v>
      </c>
      <c r="AU1" s="5" t="s">
        <v>9</v>
      </c>
      <c r="AV1" s="6" t="s">
        <v>10</v>
      </c>
      <c r="AW1" s="6" t="s">
        <v>11</v>
      </c>
      <c r="AX1" s="6" t="s">
        <v>12</v>
      </c>
      <c r="AY1" s="6" t="s">
        <v>11</v>
      </c>
      <c r="AZ1" s="5" t="s">
        <v>9</v>
      </c>
      <c r="BA1" s="6" t="s">
        <v>10</v>
      </c>
      <c r="BB1" s="6" t="s">
        <v>11</v>
      </c>
      <c r="BC1" s="6" t="s">
        <v>12</v>
      </c>
      <c r="BD1" s="6" t="s">
        <v>11</v>
      </c>
      <c r="BE1" s="5" t="s">
        <v>9</v>
      </c>
      <c r="BF1" s="6" t="s">
        <v>10</v>
      </c>
      <c r="BG1" s="6" t="s">
        <v>11</v>
      </c>
      <c r="BH1" s="6" t="s">
        <v>12</v>
      </c>
      <c r="BI1" s="6" t="s">
        <v>11</v>
      </c>
      <c r="BJ1" s="5" t="s">
        <v>9</v>
      </c>
      <c r="BK1" s="6" t="s">
        <v>10</v>
      </c>
      <c r="BL1" s="6" t="s">
        <v>11</v>
      </c>
      <c r="BM1" s="6" t="s">
        <v>12</v>
      </c>
      <c r="BN1" s="6" t="s">
        <v>11</v>
      </c>
      <c r="BO1" s="5" t="s">
        <v>9</v>
      </c>
      <c r="BP1" s="6" t="s">
        <v>10</v>
      </c>
      <c r="BQ1" s="6" t="s">
        <v>11</v>
      </c>
      <c r="BR1" s="6" t="s">
        <v>12</v>
      </c>
      <c r="BS1" s="6" t="s">
        <v>11</v>
      </c>
      <c r="BT1" s="5" t="s">
        <v>9</v>
      </c>
      <c r="BU1" s="6" t="s">
        <v>10</v>
      </c>
      <c r="BV1" s="6" t="s">
        <v>11</v>
      </c>
      <c r="BW1" s="6" t="s">
        <v>12</v>
      </c>
      <c r="BX1" s="6" t="s">
        <v>11</v>
      </c>
      <c r="BY1" s="5" t="s">
        <v>9</v>
      </c>
      <c r="BZ1" s="6" t="s">
        <v>10</v>
      </c>
      <c r="CA1" s="6" t="s">
        <v>11</v>
      </c>
      <c r="CB1" s="6" t="s">
        <v>12</v>
      </c>
      <c r="CC1" s="6" t="s">
        <v>11</v>
      </c>
    </row>
    <row r="2" spans="1:16" ht="12">
      <c r="A2" s="17" t="s">
        <v>70</v>
      </c>
      <c r="B2" s="19" t="s">
        <v>69</v>
      </c>
      <c r="C2" s="18" t="s">
        <v>69</v>
      </c>
      <c r="D2" s="8">
        <v>7</v>
      </c>
      <c r="E2" s="9">
        <v>3</v>
      </c>
      <c r="F2" s="9">
        <v>1</v>
      </c>
      <c r="G2" s="9">
        <v>1</v>
      </c>
      <c r="H2" s="9">
        <v>1</v>
      </c>
      <c r="K2" s="9">
        <v>1</v>
      </c>
      <c r="L2" s="9">
        <v>1</v>
      </c>
      <c r="M2" s="9">
        <v>3</v>
      </c>
      <c r="N2" s="9">
        <v>17</v>
      </c>
      <c r="O2" s="9">
        <v>8</v>
      </c>
      <c r="P2" s="9">
        <v>34</v>
      </c>
    </row>
    <row r="4" ht="12">
      <c r="A4" s="9"/>
    </row>
  </sheetData>
  <sheetProtection sheet="1" objects="1" scenarios="1"/>
  <mergeCells count="3">
    <mergeCell ref="E1:F1"/>
    <mergeCell ref="I1:J1"/>
    <mergeCell ref="G1:H1"/>
  </mergeCells>
  <printOptions gridLines="1"/>
  <pageMargins left="0.1968503937007874" right="0.1968503937007874" top="0.3937007874015748" bottom="0.3937007874015748" header="0" footer="0"/>
  <pageSetup fitToHeight="3" fitToWidth="2"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8"/>
  <dimension ref="A1:F2"/>
  <sheetViews>
    <sheetView zoomScalePageLayoutView="0" workbookViewId="0" topLeftCell="A1">
      <pane ySplit="2" topLeftCell="A3" activePane="bottomLeft" state="frozen"/>
      <selection pane="topLeft" activeCell="P4" sqref="P4"/>
      <selection pane="bottomLeft" activeCell="A3" sqref="A3"/>
    </sheetView>
  </sheetViews>
  <sheetFormatPr defaultColWidth="9.140625" defaultRowHeight="15"/>
  <cols>
    <col min="1" max="1" width="27.140625" style="13" bestFit="1" customWidth="1"/>
    <col min="2" max="3" width="26.140625" style="13" bestFit="1" customWidth="1"/>
    <col min="4" max="4" width="27.140625" style="11" bestFit="1" customWidth="1"/>
    <col min="5" max="6" width="26.140625" style="11" bestFit="1" customWidth="1"/>
    <col min="7" max="16384" width="9.140625" style="11" customWidth="1"/>
  </cols>
  <sheetData>
    <row r="1" spans="1:3" ht="12.75">
      <c r="A1" s="10">
        <f>COUNTIF(A3:A1000,"*Ошибка*")</f>
        <v>0</v>
      </c>
      <c r="B1" s="10">
        <f>COUNTIF(B3:B1000,"*Ошибка*")</f>
        <v>0</v>
      </c>
      <c r="C1" s="10">
        <f>COUNTIF(C3:C1000,"*Ошибка*")</f>
        <v>0</v>
      </c>
    </row>
    <row r="2" spans="1:6" ht="12.75">
      <c r="A2" s="12"/>
      <c r="B2" s="12"/>
      <c r="C2" s="12"/>
      <c r="D2" s="12"/>
      <c r="E2" s="12"/>
      <c r="F2" s="12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9"/>
  <dimension ref="A2:B2"/>
  <sheetViews>
    <sheetView zoomScalePageLayoutView="0" workbookViewId="0" topLeftCell="A1">
      <pane ySplit="2" topLeftCell="A3" activePane="bottomLeft" state="frozen"/>
      <selection pane="topLeft" activeCell="P4" sqref="P4"/>
      <selection pane="bottomLeft" activeCell="A3" sqref="A3"/>
    </sheetView>
  </sheetViews>
  <sheetFormatPr defaultColWidth="9.140625" defaultRowHeight="15"/>
  <cols>
    <col min="1" max="1" width="27.140625" style="11" bestFit="1" customWidth="1"/>
    <col min="2" max="2" width="26.140625" style="11" bestFit="1" customWidth="1"/>
    <col min="3" max="16384" width="9.140625" style="11" customWidth="1"/>
  </cols>
  <sheetData>
    <row r="2" spans="1:2" ht="12.75">
      <c r="A2" s="12"/>
      <c r="B2" s="12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30"/>
  <dimension ref="A1:B2"/>
  <sheetViews>
    <sheetView zoomScalePageLayoutView="0" workbookViewId="0" topLeftCell="A1">
      <selection activeCell="P4" sqref="P4"/>
    </sheetView>
  </sheetViews>
  <sheetFormatPr defaultColWidth="9.140625" defaultRowHeight="15"/>
  <cols>
    <col min="1" max="1" width="50.421875" style="14" bestFit="1" customWidth="1"/>
    <col min="2" max="2" width="9.140625" style="15" customWidth="1"/>
    <col min="3" max="3" width="9.140625" style="16" customWidth="1"/>
    <col min="4" max="8" width="18.28125" style="16" customWidth="1"/>
    <col min="9" max="12" width="20.421875" style="16" customWidth="1"/>
    <col min="13" max="16384" width="9.140625" style="16" customWidth="1"/>
  </cols>
  <sheetData>
    <row r="1" spans="1:2" ht="25.5">
      <c r="A1" s="14" t="s">
        <v>13</v>
      </c>
      <c r="B1" s="15">
        <v>10</v>
      </c>
    </row>
    <row r="2" spans="1:2" ht="25.5">
      <c r="A2" s="14" t="s">
        <v>14</v>
      </c>
      <c r="B2" s="15">
        <v>3</v>
      </c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Павел Иванович</dc:creator>
  <cp:keywords/>
  <dc:description/>
  <cp:lastModifiedBy>User</cp:lastModifiedBy>
  <cp:lastPrinted>2022-05-17T11:54:31Z</cp:lastPrinted>
  <dcterms:created xsi:type="dcterms:W3CDTF">2008-04-04T08:51:12Z</dcterms:created>
  <dcterms:modified xsi:type="dcterms:W3CDTF">2022-07-22T05:33:24Z</dcterms:modified>
  <cp:category/>
  <cp:version/>
  <cp:contentType/>
  <cp:contentStatus/>
</cp:coreProperties>
</file>