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<sst xmlns="http://schemas.openxmlformats.org/spreadsheetml/2006/main" count="219" uniqueCount="98">
  <si>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</si>
  <si>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</si>
  <si>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</si>
  <si>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</si>
  <si>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</si>
  <si>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</si>
  <si>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</si>
  <si>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</si>
  <si>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</si>
  <si>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</si>
  <si>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</si>
  <si>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</si>
  <si>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</si>
  <si>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</si>
  <si>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</si>
  <si>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</si>
  <si>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</si>
  <si>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</si>
  <si>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</si>
  <si>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</si>
  <si>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</si>
  <si>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</si>
  <si>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</si>
  <si>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</si>
  <si>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</si>
  <si>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</si>
  <si>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</si>
  <si>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</si>
  <si>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</si>
  <si>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</si>
  <si>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</si>
  <si>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</si>
  <si>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</si>
  <si>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</si>
  <si>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</si>
  <si>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</si>
  <si>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</si>
  <si>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</si>
  <si>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</si>
  <si>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</si>
  <si>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</si>
  <si>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</si>
  <si>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</si>
  <si>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</si>
  <si>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</si>
  <si>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</si>
  <si>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</si>
  <si>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</si>
  <si>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</si>
  <si>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</si>
  <si>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</si>
  <si>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</si>
  <si>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</si>
  <si>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</si>
  <si>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</si>
  <si>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</si>
  <si>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</si>
  <si>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</si>
  <si>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</si>
  <si>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</si>
  <si>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</si>
  <si>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</si>
  <si>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</si>
  <si>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</si>
  <si>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</si>
  <si>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</si>
  <si>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</si>
  <si>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</si>
  <si>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</si>
  <si>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</si>
  <si>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</si>
  <si>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</si>
  <si>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</si>
  <si>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</si>
  <si>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</si>
  <si>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</si>
  <si>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</si>
  <si>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</si>
  <si>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</si>
  <si>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</si>
  <si>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</si>
  <si>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</si>
  <si>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</si>
  <si>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</si>
  <si>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</si>
  <si>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</si>
  <si>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</si>
  <si>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</si>
  <si>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</si>
  <si>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</si>
  <si>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Елецкое</t>
  </si>
  <si>
    <t>03005</t>
  </si>
  <si>
    <t>2 квартал</t>
  </si>
  <si>
    <t>Радин А.Е.</t>
  </si>
  <si>
    <t>инженер по лесопользованию</t>
  </si>
  <si>
    <t>Захаров А.Е.</t>
  </si>
  <si>
    <t>8(47467)9-58-14</t>
  </si>
  <si>
    <t>05.07.2022г.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</si>
</sst>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"/>
    <numFmt numFmtId="172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171" fontId="6" fillId="34" borderId="12" xfId="54" applyNumberFormat="1" applyFont="1" applyFill="1" applyBorder="1" applyAlignment="1" applyProtection="1">
      <alignment/>
      <protection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1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60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68" fontId="61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  <xf numFmtId="172" fontId="6" fillId="34" borderId="12" xfId="54" applyNumberFormat="1" applyFont="1" applyFill="1" applyBorder="1" applyAlignment="1" applyProtection="1">
      <alignment/>
      <protection/>
    </xf>
    <xf numFmtId="172" fontId="6" fillId="33" borderId="12" xfId="54" applyNumberFormat="1" applyFont="1" applyFill="1" applyBorder="1" applyAlignment="1" applyProtection="1">
      <alignment/>
      <protection locked="0"/>
    </xf>
    <xf numFmtId="171" fontId="6" fillId="33" borderId="12" xfId="54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1">
      <selection activeCell="E49" sqref="E49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89</v>
      </c>
      <c r="D1" s="27" t="s">
        <v>91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94" t="s">
        <v>59</v>
      </c>
      <c r="B2" s="94"/>
      <c r="C2" s="94"/>
      <c r="D2" s="94"/>
      <c r="E2" s="94"/>
      <c r="F2" s="94"/>
      <c r="G2" s="91" t="s">
        <v>60</v>
      </c>
      <c r="H2" s="9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94" t="s">
        <v>57</v>
      </c>
      <c r="B3" s="94"/>
      <c r="C3" s="94"/>
      <c r="D3" s="94"/>
      <c r="E3" s="94"/>
      <c r="F3" s="94"/>
      <c r="G3" s="92" t="s">
        <v>37</v>
      </c>
      <c r="H3" s="9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95" t="s">
        <v>38</v>
      </c>
      <c r="B4" s="95"/>
      <c r="C4" s="95"/>
      <c r="D4" s="95"/>
      <c r="E4" s="95"/>
      <c r="F4" s="95"/>
      <c r="G4" s="93" t="s">
        <v>77</v>
      </c>
      <c r="H4" s="9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89" t="s">
        <v>65</v>
      </c>
      <c r="B6" s="89"/>
      <c r="C6" s="89"/>
      <c r="D6" s="89"/>
      <c r="E6" s="89"/>
      <c r="F6" s="89"/>
      <c r="G6" s="89"/>
      <c r="H6" s="89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96" t="s">
        <v>92</v>
      </c>
      <c r="C7" s="96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90" t="s">
        <v>72</v>
      </c>
      <c r="C8" s="90"/>
      <c r="D8" s="90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79" t="s">
        <v>88</v>
      </c>
      <c r="B9" s="79"/>
      <c r="C9" s="79"/>
      <c r="D9" s="79"/>
      <c r="E9" s="79"/>
      <c r="F9" s="79"/>
      <c r="G9" s="79"/>
      <c r="H9" s="7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80" t="s">
        <v>64</v>
      </c>
      <c r="B10" s="80"/>
      <c r="C10" s="80"/>
      <c r="D10" s="80"/>
      <c r="E10" s="80"/>
      <c r="F10" s="80"/>
      <c r="G10" s="80"/>
      <c r="H10" s="8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81" t="s">
        <v>90</v>
      </c>
      <c r="B11" s="81"/>
      <c r="C11" s="81"/>
      <c r="D11" s="81"/>
      <c r="E11" s="81"/>
      <c r="F11" s="81"/>
      <c r="G11" s="81"/>
      <c r="H11" s="81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80" t="s">
        <v>87</v>
      </c>
      <c r="B12" s="80"/>
      <c r="C12" s="80"/>
      <c r="D12" s="80"/>
      <c r="E12" s="80"/>
      <c r="F12" s="80"/>
      <c r="G12" s="80"/>
      <c r="H12" s="80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87"/>
      <c r="E13" s="87"/>
      <c r="F13" s="87"/>
      <c r="G13" s="87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5" t="s">
        <v>0</v>
      </c>
      <c r="B14" s="85" t="s">
        <v>1</v>
      </c>
      <c r="C14" s="85" t="s">
        <v>86</v>
      </c>
      <c r="D14" s="85" t="s">
        <v>58</v>
      </c>
      <c r="E14" s="88" t="s">
        <v>71</v>
      </c>
      <c r="F14" s="88"/>
      <c r="G14" s="88" t="s">
        <v>63</v>
      </c>
      <c r="H14" s="88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6"/>
      <c r="B15" s="86"/>
      <c r="C15" s="86"/>
      <c r="D15" s="86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82" t="str">
        <f>IF(COUNTIF(K17:L34,"&lt;&gt;0")=0,"Протокол контроля","Ошибок в протоколе: "&amp;COUNTIF(K17:L34,"&lt;&gt;0"))</f>
        <v>Протокол контроля</v>
      </c>
      <c r="K15" s="83"/>
      <c r="L15" s="8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52"/>
      <c r="E17" s="99">
        <f>SUM(E18:E19)</f>
        <v>0</v>
      </c>
      <c r="F17" s="99">
        <f>SUM(F18:F19)</f>
        <v>0</v>
      </c>
      <c r="G17" s="99">
        <f>SUM(G18:G19)</f>
        <v>0</v>
      </c>
      <c r="H17" s="99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83</v>
      </c>
      <c r="B18" s="50" t="s">
        <v>40</v>
      </c>
      <c r="C18" s="51" t="s">
        <v>23</v>
      </c>
      <c r="D18" s="101" t="s">
        <v>23</v>
      </c>
      <c r="E18" s="100"/>
      <c r="F18" s="100"/>
      <c r="G18" s="100"/>
      <c r="H18" s="100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84</v>
      </c>
      <c r="B19" s="50" t="s">
        <v>41</v>
      </c>
      <c r="C19" s="51" t="s">
        <v>23</v>
      </c>
      <c r="D19" s="101" t="s">
        <v>23</v>
      </c>
      <c r="E19" s="100"/>
      <c r="F19" s="100"/>
      <c r="G19" s="100"/>
      <c r="H19" s="100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/>
      <c r="D20" s="52"/>
      <c r="E20" s="99">
        <f>SUM(E21:E22)</f>
        <v>0</v>
      </c>
      <c r="F20" s="99">
        <f>SUM(F21:F22)</f>
        <v>0</v>
      </c>
      <c r="G20" s="99">
        <f>SUM(G21:G22)</f>
        <v>0</v>
      </c>
      <c r="H20" s="99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83</v>
      </c>
      <c r="B21" s="50" t="s">
        <v>43</v>
      </c>
      <c r="C21" s="51" t="s">
        <v>23</v>
      </c>
      <c r="D21" s="101" t="s">
        <v>23</v>
      </c>
      <c r="E21" s="100"/>
      <c r="F21" s="100"/>
      <c r="G21" s="100"/>
      <c r="H21" s="100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84</v>
      </c>
      <c r="B22" s="50" t="s">
        <v>44</v>
      </c>
      <c r="C22" s="51" t="s">
        <v>23</v>
      </c>
      <c r="D22" s="101" t="s">
        <v>23</v>
      </c>
      <c r="E22" s="100"/>
      <c r="F22" s="100"/>
      <c r="G22" s="100"/>
      <c r="H22" s="100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1</v>
      </c>
      <c r="D23" s="52">
        <v>56.8</v>
      </c>
      <c r="E23" s="99">
        <f>SUM(E24:E25)</f>
        <v>4.157</v>
      </c>
      <c r="F23" s="99">
        <f>SUM(F24:F25)</f>
        <v>0.129</v>
      </c>
      <c r="G23" s="99">
        <f>SUM(G24:G25)</f>
        <v>1.971</v>
      </c>
      <c r="H23" s="99">
        <f>SUM(H24:H25)</f>
        <v>0.035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83</v>
      </c>
      <c r="B24" s="50" t="s">
        <v>46</v>
      </c>
      <c r="C24" s="51" t="s">
        <v>23</v>
      </c>
      <c r="D24" s="101" t="s">
        <v>23</v>
      </c>
      <c r="E24" s="100">
        <v>2.094</v>
      </c>
      <c r="F24" s="100">
        <v>0.129</v>
      </c>
      <c r="G24" s="100">
        <v>1.048</v>
      </c>
      <c r="H24" s="100">
        <v>0.035</v>
      </c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84</v>
      </c>
      <c r="B25" s="50" t="s">
        <v>47</v>
      </c>
      <c r="C25" s="51" t="s">
        <v>23</v>
      </c>
      <c r="D25" s="101" t="s">
        <v>23</v>
      </c>
      <c r="E25" s="100">
        <v>2.063</v>
      </c>
      <c r="F25" s="100"/>
      <c r="G25" s="100">
        <v>0.923</v>
      </c>
      <c r="H25" s="100"/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52"/>
      <c r="E26" s="99">
        <f>SUM(E27:E28)</f>
        <v>0</v>
      </c>
      <c r="F26" s="99">
        <f>SUM(F27:F28)</f>
        <v>0</v>
      </c>
      <c r="G26" s="99">
        <f>SUM(G27:G28)</f>
        <v>0</v>
      </c>
      <c r="H26" s="99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83</v>
      </c>
      <c r="B27" s="50" t="s">
        <v>49</v>
      </c>
      <c r="C27" s="51" t="s">
        <v>23</v>
      </c>
      <c r="D27" s="101" t="s">
        <v>23</v>
      </c>
      <c r="E27" s="100"/>
      <c r="F27" s="100"/>
      <c r="G27" s="100"/>
      <c r="H27" s="100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84</v>
      </c>
      <c r="B28" s="50" t="s">
        <v>50</v>
      </c>
      <c r="C28" s="51" t="s">
        <v>23</v>
      </c>
      <c r="D28" s="101" t="s">
        <v>23</v>
      </c>
      <c r="E28" s="100"/>
      <c r="F28" s="100"/>
      <c r="G28" s="100"/>
      <c r="H28" s="100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>
        <v>1</v>
      </c>
      <c r="D29" s="52">
        <v>6.1</v>
      </c>
      <c r="E29" s="99">
        <f>SUM(E30:E31)</f>
        <v>0.31</v>
      </c>
      <c r="F29" s="99">
        <f>SUM(F30:F31)</f>
        <v>0.114</v>
      </c>
      <c r="G29" s="99">
        <f>SUM(G30:G31)</f>
        <v>0</v>
      </c>
      <c r="H29" s="99">
        <f>SUM(H30:H31)</f>
        <v>0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83</v>
      </c>
      <c r="B30" s="50" t="s">
        <v>52</v>
      </c>
      <c r="C30" s="51" t="s">
        <v>23</v>
      </c>
      <c r="D30" s="101" t="s">
        <v>23</v>
      </c>
      <c r="E30" s="100">
        <v>0.186</v>
      </c>
      <c r="F30" s="100">
        <v>0.114</v>
      </c>
      <c r="G30" s="100"/>
      <c r="H30" s="100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84</v>
      </c>
      <c r="B31" s="50" t="s">
        <v>53</v>
      </c>
      <c r="C31" s="51" t="s">
        <v>23</v>
      </c>
      <c r="D31" s="101" t="s">
        <v>23</v>
      </c>
      <c r="E31" s="100">
        <v>0.124</v>
      </c>
      <c r="F31" s="100"/>
      <c r="G31" s="100"/>
      <c r="H31" s="100"/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3">
        <f aca="true" t="shared" si="2" ref="C32:H32">C17+C20+C23+C26+C29</f>
        <v>2</v>
      </c>
      <c r="D32" s="47">
        <f t="shared" si="2"/>
        <v>62.9</v>
      </c>
      <c r="E32" s="99">
        <f t="shared" si="2"/>
        <v>4.467</v>
      </c>
      <c r="F32" s="99">
        <f t="shared" si="2"/>
        <v>0.243</v>
      </c>
      <c r="G32" s="99">
        <f t="shared" si="2"/>
        <v>1.971</v>
      </c>
      <c r="H32" s="99">
        <f t="shared" si="2"/>
        <v>0.035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83</v>
      </c>
      <c r="B33" s="50" t="s">
        <v>67</v>
      </c>
      <c r="C33" s="51" t="s">
        <v>23</v>
      </c>
      <c r="D33" s="101" t="s">
        <v>23</v>
      </c>
      <c r="E33" s="99">
        <f aca="true" t="shared" si="3" ref="E33:H34">E18+E21+E24+E27+E30</f>
        <v>2.28</v>
      </c>
      <c r="F33" s="99">
        <f t="shared" si="3"/>
        <v>0.243</v>
      </c>
      <c r="G33" s="99">
        <f t="shared" si="3"/>
        <v>1.048</v>
      </c>
      <c r="H33" s="99">
        <f t="shared" si="3"/>
        <v>0.035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84</v>
      </c>
      <c r="B34" s="50" t="s">
        <v>68</v>
      </c>
      <c r="C34" s="51" t="s">
        <v>23</v>
      </c>
      <c r="D34" s="101" t="s">
        <v>23</v>
      </c>
      <c r="E34" s="99">
        <f t="shared" si="3"/>
        <v>2.1870000000000003</v>
      </c>
      <c r="F34" s="99">
        <f t="shared" si="3"/>
        <v>0</v>
      </c>
      <c r="G34" s="99">
        <f t="shared" si="3"/>
        <v>0.923</v>
      </c>
      <c r="H34" s="99">
        <f t="shared" si="3"/>
        <v>0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73" t="s">
        <v>56</v>
      </c>
      <c r="B36" s="73"/>
      <c r="C36" s="73"/>
      <c r="D36" s="73"/>
      <c r="E36" s="73"/>
      <c r="F36" s="73"/>
      <c r="G36" s="73"/>
      <c r="H36" s="73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76" t="s">
        <v>93</v>
      </c>
      <c r="D38" s="76"/>
      <c r="E38" s="76"/>
      <c r="F38" s="76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78" t="s">
        <v>76</v>
      </c>
      <c r="D39" s="78"/>
      <c r="E39" s="78"/>
      <c r="F39" s="78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77" t="s">
        <v>94</v>
      </c>
      <c r="C40" s="77"/>
      <c r="D40" s="77" t="s">
        <v>95</v>
      </c>
      <c r="E40" s="77"/>
      <c r="F40" s="77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72" t="s">
        <v>19</v>
      </c>
      <c r="C41" s="72"/>
      <c r="D41" s="72" t="s">
        <v>76</v>
      </c>
      <c r="E41" s="72"/>
      <c r="F41" s="72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4" t="s">
        <v>96</v>
      </c>
      <c r="C42" s="74"/>
      <c r="D42" s="74"/>
      <c r="E42" s="59"/>
      <c r="F42" s="60"/>
      <c r="G42" s="76" t="s">
        <v>97</v>
      </c>
      <c r="H42" s="76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75" t="s">
        <v>79</v>
      </c>
      <c r="C43" s="75"/>
      <c r="D43" s="75"/>
      <c r="E43" s="61"/>
      <c r="F43" s="62"/>
      <c r="G43" s="75" t="s">
        <v>20</v>
      </c>
      <c r="H43" s="75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7" t="s">
        <v>24</v>
      </c>
      <c r="B1" s="20" t="s">
        <v>25</v>
      </c>
      <c r="C1" s="97" t="s">
        <v>26</v>
      </c>
      <c r="D1" s="97"/>
      <c r="E1" s="97" t="s">
        <v>27</v>
      </c>
      <c r="F1" s="97"/>
      <c r="G1" s="97" t="s">
        <v>28</v>
      </c>
      <c r="H1" s="97"/>
      <c r="I1" s="97" t="s">
        <v>29</v>
      </c>
      <c r="J1" s="97"/>
      <c r="K1" s="97" t="s">
        <v>30</v>
      </c>
      <c r="L1" s="97"/>
      <c r="M1" s="97" t="s">
        <v>31</v>
      </c>
      <c r="N1" s="97"/>
      <c r="O1" s="97" t="s">
        <v>32</v>
      </c>
      <c r="P1" s="97"/>
      <c r="Q1" s="97" t="s">
        <v>33</v>
      </c>
      <c r="R1" s="97"/>
    </row>
    <row r="2" spans="1:18" ht="12.75">
      <c r="A2" s="97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98" t="s">
        <v>5</v>
      </c>
      <c r="F1" s="98"/>
      <c r="G1" s="98" t="s">
        <v>6</v>
      </c>
      <c r="H1" s="98"/>
      <c r="I1" s="98" t="s">
        <v>7</v>
      </c>
      <c r="J1" s="98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 Windows</cp:lastModifiedBy>
  <cp:lastPrinted>2022-05-17T11:54:31Z</cp:lastPrinted>
  <dcterms:created xsi:type="dcterms:W3CDTF">2008-04-04T08:51:12Z</dcterms:created>
  <dcterms:modified xsi:type="dcterms:W3CDTF">2022-07-06T11:52:50Z</dcterms:modified>
  <cp:category/>
  <cp:version/>
  <cp:contentType/>
  <cp:contentStatus/>
</cp:coreProperties>
</file>