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902300A-BB00-4E71-B5E3-402C1D7FB7D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прил 1" sheetId="6" r:id="rId1"/>
    <sheet name="Лист2" sheetId="2" r:id="rId2"/>
    <sheet name="Лист3" sheetId="3" r:id="rId3"/>
  </sheets>
  <definedNames>
    <definedName name="_xlnm._FilterDatabase" localSheetId="0" hidden="1">'прил 1'!$A$5:$N$277</definedName>
    <definedName name="_xlnm.Print_Titles" localSheetId="0">'прил 1'!$5:$7</definedName>
  </definedNames>
  <calcPr calcId="179021"/>
</workbook>
</file>

<file path=xl/calcChain.xml><?xml version="1.0" encoding="utf-8"?>
<calcChain xmlns="http://schemas.openxmlformats.org/spreadsheetml/2006/main">
  <c r="J295" i="6" l="1"/>
  <c r="G295" i="6"/>
  <c r="F295" i="6"/>
  <c r="J294" i="6"/>
  <c r="G294" i="6"/>
  <c r="F294" i="6"/>
  <c r="C294" i="6"/>
  <c r="C295" i="6" s="1"/>
  <c r="J293" i="6"/>
  <c r="H293" i="6"/>
  <c r="H294" i="6" s="1"/>
  <c r="H295" i="6" s="1"/>
  <c r="G293" i="6"/>
  <c r="F293" i="6"/>
  <c r="I292" i="6"/>
  <c r="I293" i="6" s="1"/>
  <c r="I294" i="6" s="1"/>
  <c r="I295" i="6" s="1"/>
  <c r="I291" i="6"/>
  <c r="K291" i="6" s="1"/>
  <c r="C274" i="6"/>
  <c r="H201" i="6"/>
  <c r="I201" i="6"/>
  <c r="K201" i="6"/>
  <c r="G201" i="6"/>
  <c r="L200" i="6"/>
  <c r="J199" i="6"/>
  <c r="L199" i="6" s="1"/>
  <c r="H198" i="6"/>
  <c r="I198" i="6"/>
  <c r="K198" i="6"/>
  <c r="G198" i="6"/>
  <c r="L196" i="6"/>
  <c r="L197" i="6"/>
  <c r="J195" i="6"/>
  <c r="J198" i="6" s="1"/>
  <c r="K292" i="6" l="1"/>
  <c r="K293" i="6" s="1"/>
  <c r="K294" i="6" s="1"/>
  <c r="K295" i="6" s="1"/>
  <c r="L201" i="6"/>
  <c r="L195" i="6"/>
  <c r="L198" i="6" s="1"/>
  <c r="J201" i="6"/>
  <c r="C276" i="6"/>
  <c r="D279" i="6" l="1"/>
  <c r="C279" i="6"/>
  <c r="H272" i="6"/>
  <c r="I272" i="6"/>
  <c r="J272" i="6"/>
  <c r="K272" i="6"/>
  <c r="L272" i="6"/>
  <c r="G272" i="6"/>
  <c r="H192" i="6"/>
  <c r="I192" i="6"/>
  <c r="J192" i="6"/>
  <c r="K192" i="6"/>
  <c r="L192" i="6"/>
  <c r="G192" i="6"/>
  <c r="H106" i="6" l="1"/>
  <c r="H279" i="6" s="1"/>
  <c r="I106" i="6"/>
  <c r="I279" i="6" s="1"/>
  <c r="J106" i="6"/>
  <c r="J279" i="6" s="1"/>
  <c r="K106" i="6"/>
  <c r="K279" i="6" s="1"/>
  <c r="L106" i="6"/>
  <c r="L279" i="6" s="1"/>
  <c r="G106" i="6"/>
  <c r="G279" i="6" s="1"/>
  <c r="C278" i="6" l="1"/>
  <c r="H267" i="6"/>
  <c r="I267" i="6"/>
  <c r="J267" i="6"/>
  <c r="K267" i="6"/>
  <c r="L267" i="6"/>
  <c r="G267" i="6"/>
  <c r="D278" i="6" l="1"/>
  <c r="H72" i="6"/>
  <c r="I72" i="6"/>
  <c r="J72" i="6"/>
  <c r="K72" i="6"/>
  <c r="L72" i="6"/>
  <c r="G72" i="6"/>
  <c r="H70" i="6"/>
  <c r="I70" i="6"/>
  <c r="J70" i="6"/>
  <c r="K70" i="6"/>
  <c r="L70" i="6"/>
  <c r="G70" i="6"/>
  <c r="K278" i="6" l="1"/>
  <c r="J278" i="6"/>
  <c r="G278" i="6"/>
  <c r="I278" i="6"/>
  <c r="L278" i="6"/>
  <c r="H278" i="6"/>
  <c r="C275" i="6"/>
  <c r="C277" i="6" l="1"/>
  <c r="C273" i="6" l="1"/>
  <c r="H255" i="6"/>
  <c r="I255" i="6"/>
  <c r="K255" i="6"/>
  <c r="G255" i="6"/>
  <c r="J253" i="6"/>
  <c r="L253" i="6" s="1"/>
  <c r="J254" i="6"/>
  <c r="L254" i="6" s="1"/>
  <c r="L255" i="6" l="1"/>
  <c r="J255" i="6"/>
  <c r="D254" i="6"/>
  <c r="D253" i="6"/>
  <c r="K19" i="6" l="1"/>
  <c r="I19" i="6"/>
  <c r="H19" i="6"/>
  <c r="G19" i="6"/>
  <c r="J18" i="6"/>
  <c r="J19" i="6" s="1"/>
  <c r="L18" i="6" l="1"/>
  <c r="L19" i="6" s="1"/>
  <c r="H185" i="6"/>
  <c r="I185" i="6"/>
  <c r="K185" i="6"/>
  <c r="G185" i="6"/>
  <c r="D18" i="6" l="1"/>
  <c r="H263" i="6"/>
  <c r="I263" i="6"/>
  <c r="K263" i="6"/>
  <c r="G263" i="6"/>
  <c r="J262" i="6"/>
  <c r="L262" i="6" s="1"/>
  <c r="H252" i="6"/>
  <c r="I252" i="6"/>
  <c r="K252" i="6"/>
  <c r="G252" i="6"/>
  <c r="H250" i="6"/>
  <c r="I250" i="6"/>
  <c r="K250" i="6"/>
  <c r="G250" i="6"/>
  <c r="H247" i="6"/>
  <c r="I247" i="6"/>
  <c r="K247" i="6"/>
  <c r="G247" i="6"/>
  <c r="H243" i="6"/>
  <c r="I243" i="6"/>
  <c r="K243" i="6"/>
  <c r="G243" i="6"/>
  <c r="H241" i="6"/>
  <c r="I241" i="6"/>
  <c r="K241" i="6"/>
  <c r="G241" i="6"/>
  <c r="J240" i="6"/>
  <c r="L240" i="6" s="1"/>
  <c r="J242" i="6"/>
  <c r="L242" i="6" s="1"/>
  <c r="J244" i="6"/>
  <c r="L244" i="6" s="1"/>
  <c r="J245" i="6"/>
  <c r="L245" i="6" s="1"/>
  <c r="J246" i="6"/>
  <c r="L246" i="6" s="1"/>
  <c r="J248" i="6"/>
  <c r="L248" i="6" s="1"/>
  <c r="J249" i="6"/>
  <c r="L249" i="6" s="1"/>
  <c r="J251" i="6"/>
  <c r="J252" i="6" s="1"/>
  <c r="J239" i="6"/>
  <c r="H53" i="6"/>
  <c r="I53" i="6"/>
  <c r="K53" i="6"/>
  <c r="G53" i="6"/>
  <c r="H51" i="6"/>
  <c r="I51" i="6"/>
  <c r="K51" i="6"/>
  <c r="G51" i="6"/>
  <c r="H49" i="6"/>
  <c r="I49" i="6"/>
  <c r="K49" i="6"/>
  <c r="G49" i="6"/>
  <c r="H47" i="6"/>
  <c r="I47" i="6"/>
  <c r="K47" i="6"/>
  <c r="G47" i="6"/>
  <c r="J48" i="6"/>
  <c r="L48" i="6" s="1"/>
  <c r="J50" i="6"/>
  <c r="L50" i="6" s="1"/>
  <c r="J241" i="6" l="1"/>
  <c r="L239" i="6"/>
  <c r="J247" i="6"/>
  <c r="D19" i="6"/>
  <c r="J49" i="6"/>
  <c r="L263" i="6"/>
  <c r="J263" i="6"/>
  <c r="D262" i="6"/>
  <c r="D243" i="6"/>
  <c r="J243" i="6"/>
  <c r="D255" i="6"/>
  <c r="L247" i="6"/>
  <c r="L250" i="6"/>
  <c r="D245" i="6"/>
  <c r="L243" i="6"/>
  <c r="L251" i="6"/>
  <c r="J250" i="6"/>
  <c r="D249" i="6"/>
  <c r="D248" i="6"/>
  <c r="D246" i="6"/>
  <c r="D244" i="6"/>
  <c r="D242" i="6"/>
  <c r="D240" i="6"/>
  <c r="J51" i="6"/>
  <c r="L51" i="6"/>
  <c r="D50" i="6"/>
  <c r="D48" i="6"/>
  <c r="J183" i="6"/>
  <c r="J184" i="6"/>
  <c r="L184" i="6" s="1"/>
  <c r="D239" i="6" l="1"/>
  <c r="D247" i="6"/>
  <c r="D250" i="6"/>
  <c r="D241" i="6"/>
  <c r="L241" i="6"/>
  <c r="L183" i="6"/>
  <c r="J185" i="6"/>
  <c r="L252" i="6"/>
  <c r="D49" i="6"/>
  <c r="D184" i="6"/>
  <c r="L49" i="6"/>
  <c r="H60" i="6"/>
  <c r="I60" i="6"/>
  <c r="K60" i="6"/>
  <c r="G60" i="6"/>
  <c r="J59" i="6"/>
  <c r="L59" i="6" s="1"/>
  <c r="J58" i="6"/>
  <c r="L58" i="6" s="1"/>
  <c r="J57" i="6"/>
  <c r="L57" i="6" s="1"/>
  <c r="J56" i="6"/>
  <c r="H45" i="6"/>
  <c r="I45" i="6"/>
  <c r="K45" i="6"/>
  <c r="G45" i="6"/>
  <c r="J46" i="6"/>
  <c r="J52" i="6"/>
  <c r="J44" i="6"/>
  <c r="L44" i="6" s="1"/>
  <c r="D44" i="6" l="1"/>
  <c r="D57" i="6"/>
  <c r="L185" i="6"/>
  <c r="D252" i="6"/>
  <c r="D251" i="6"/>
  <c r="D59" i="6"/>
  <c r="L52" i="6"/>
  <c r="J53" i="6"/>
  <c r="L46" i="6"/>
  <c r="J47" i="6"/>
  <c r="D58" i="6"/>
  <c r="J60" i="6"/>
  <c r="L56" i="6"/>
  <c r="L45" i="6"/>
  <c r="J45" i="6"/>
  <c r="D51" i="6"/>
  <c r="H238" i="6"/>
  <c r="I238" i="6"/>
  <c r="K238" i="6"/>
  <c r="G238" i="6"/>
  <c r="H235" i="6"/>
  <c r="I235" i="6"/>
  <c r="K235" i="6"/>
  <c r="G235" i="6"/>
  <c r="H232" i="6"/>
  <c r="I232" i="6"/>
  <c r="K232" i="6"/>
  <c r="G232" i="6"/>
  <c r="J230" i="6"/>
  <c r="L230" i="6" s="1"/>
  <c r="J231" i="6"/>
  <c r="L231" i="6" s="1"/>
  <c r="J233" i="6"/>
  <c r="L233" i="6" s="1"/>
  <c r="J234" i="6"/>
  <c r="L234" i="6" s="1"/>
  <c r="J236" i="6"/>
  <c r="L236" i="6" s="1"/>
  <c r="J237" i="6"/>
  <c r="L237" i="6" s="1"/>
  <c r="H180" i="6"/>
  <c r="I180" i="6"/>
  <c r="K180" i="6"/>
  <c r="G180" i="6"/>
  <c r="H178" i="6"/>
  <c r="I178" i="6"/>
  <c r="K178" i="6"/>
  <c r="G178" i="6"/>
  <c r="J176" i="6"/>
  <c r="L176" i="6" s="1"/>
  <c r="J177" i="6"/>
  <c r="L177" i="6" s="1"/>
  <c r="H102" i="6"/>
  <c r="I102" i="6"/>
  <c r="K102" i="6"/>
  <c r="G102" i="6"/>
  <c r="H100" i="6"/>
  <c r="I100" i="6"/>
  <c r="K100" i="6"/>
  <c r="G100" i="6"/>
  <c r="H98" i="6"/>
  <c r="I98" i="6"/>
  <c r="K98" i="6"/>
  <c r="G98" i="6"/>
  <c r="J99" i="6"/>
  <c r="L99" i="6" s="1"/>
  <c r="H95" i="6"/>
  <c r="I95" i="6"/>
  <c r="K95" i="6"/>
  <c r="G95" i="6"/>
  <c r="H93" i="6"/>
  <c r="I93" i="6"/>
  <c r="K93" i="6"/>
  <c r="G93" i="6"/>
  <c r="H91" i="6"/>
  <c r="I91" i="6"/>
  <c r="K91" i="6"/>
  <c r="G91" i="6"/>
  <c r="H89" i="6"/>
  <c r="I89" i="6"/>
  <c r="K89" i="6"/>
  <c r="G89" i="6"/>
  <c r="H87" i="6"/>
  <c r="I87" i="6"/>
  <c r="K87" i="6"/>
  <c r="G87" i="6"/>
  <c r="H85" i="6"/>
  <c r="I85" i="6"/>
  <c r="K85" i="6"/>
  <c r="G85" i="6"/>
  <c r="J86" i="6"/>
  <c r="J87" i="6" s="1"/>
  <c r="J88" i="6"/>
  <c r="L88" i="6" s="1"/>
  <c r="J90" i="6"/>
  <c r="L90" i="6" s="1"/>
  <c r="J92" i="6"/>
  <c r="J93" i="6" s="1"/>
  <c r="J94" i="6"/>
  <c r="L94" i="6" s="1"/>
  <c r="J96" i="6"/>
  <c r="L96" i="6" s="1"/>
  <c r="J97" i="6"/>
  <c r="L97" i="6" s="1"/>
  <c r="J101" i="6"/>
  <c r="L101" i="6" s="1"/>
  <c r="J84" i="6"/>
  <c r="L84" i="6" s="1"/>
  <c r="H66" i="6"/>
  <c r="I66" i="6"/>
  <c r="K66" i="6"/>
  <c r="G66" i="6"/>
  <c r="J62" i="6"/>
  <c r="L62" i="6" s="1"/>
  <c r="J63" i="6"/>
  <c r="L63" i="6" s="1"/>
  <c r="J64" i="6"/>
  <c r="L64" i="6" s="1"/>
  <c r="J65" i="6"/>
  <c r="L65" i="6" s="1"/>
  <c r="J61" i="6"/>
  <c r="L61" i="6" s="1"/>
  <c r="D235" i="6" l="1"/>
  <c r="D45" i="6"/>
  <c r="D185" i="6"/>
  <c r="D183" i="6"/>
  <c r="L235" i="6"/>
  <c r="J235" i="6"/>
  <c r="J232" i="6"/>
  <c r="J238" i="6"/>
  <c r="L53" i="6"/>
  <c r="D237" i="6"/>
  <c r="L232" i="6"/>
  <c r="L238" i="6"/>
  <c r="L47" i="6"/>
  <c r="L100" i="6"/>
  <c r="J100" i="6"/>
  <c r="L60" i="6"/>
  <c r="D236" i="6"/>
  <c r="D234" i="6"/>
  <c r="D233" i="6"/>
  <c r="D231" i="6"/>
  <c r="D230" i="6"/>
  <c r="L86" i="6"/>
  <c r="D87" i="6" s="1"/>
  <c r="J178" i="6"/>
  <c r="J102" i="6"/>
  <c r="L178" i="6"/>
  <c r="D177" i="6"/>
  <c r="D176" i="6"/>
  <c r="L98" i="6"/>
  <c r="D91" i="6"/>
  <c r="L92" i="6"/>
  <c r="L93" i="6" s="1"/>
  <c r="J91" i="6"/>
  <c r="D95" i="6"/>
  <c r="J95" i="6"/>
  <c r="J98" i="6"/>
  <c r="J89" i="6"/>
  <c r="L102" i="6"/>
  <c r="D97" i="6"/>
  <c r="L89" i="6"/>
  <c r="J85" i="6"/>
  <c r="L85" i="6"/>
  <c r="D101" i="6"/>
  <c r="L91" i="6"/>
  <c r="L95" i="6"/>
  <c r="D94" i="6"/>
  <c r="D90" i="6"/>
  <c r="D84" i="6"/>
  <c r="J66" i="6"/>
  <c r="D63" i="6"/>
  <c r="L66" i="6"/>
  <c r="D65" i="6"/>
  <c r="D64" i="6"/>
  <c r="D62" i="6"/>
  <c r="D61" i="6"/>
  <c r="D178" i="6" l="1"/>
  <c r="D102" i="6"/>
  <c r="D232" i="6"/>
  <c r="D53" i="6"/>
  <c r="D52" i="6"/>
  <c r="D86" i="6"/>
  <c r="D100" i="6"/>
  <c r="D47" i="6"/>
  <c r="D46" i="6"/>
  <c r="D56" i="6"/>
  <c r="D89" i="6"/>
  <c r="D98" i="6"/>
  <c r="L87" i="6"/>
  <c r="D88" i="6"/>
  <c r="D99" i="6"/>
  <c r="D96" i="6"/>
  <c r="D85" i="6"/>
  <c r="D66" i="6"/>
  <c r="M274" i="6"/>
  <c r="M273" i="6" s="1"/>
  <c r="K261" i="6"/>
  <c r="I261" i="6"/>
  <c r="H261" i="6"/>
  <c r="G261" i="6"/>
  <c r="J260" i="6"/>
  <c r="L260" i="6" s="1"/>
  <c r="J259" i="6"/>
  <c r="L259" i="6" s="1"/>
  <c r="J258" i="6"/>
  <c r="M256" i="6"/>
  <c r="K229" i="6"/>
  <c r="I229" i="6"/>
  <c r="H229" i="6"/>
  <c r="G229" i="6"/>
  <c r="J228" i="6"/>
  <c r="L228" i="6" s="1"/>
  <c r="J227" i="6"/>
  <c r="K226" i="6"/>
  <c r="I226" i="6"/>
  <c r="H226" i="6"/>
  <c r="G226" i="6"/>
  <c r="J225" i="6"/>
  <c r="L225" i="6" s="1"/>
  <c r="J224" i="6"/>
  <c r="K223" i="6"/>
  <c r="I223" i="6"/>
  <c r="H223" i="6"/>
  <c r="G223" i="6"/>
  <c r="J222" i="6"/>
  <c r="L222" i="6" s="1"/>
  <c r="J221" i="6"/>
  <c r="K220" i="6"/>
  <c r="I220" i="6"/>
  <c r="H220" i="6"/>
  <c r="G220" i="6"/>
  <c r="J219" i="6"/>
  <c r="L219" i="6" s="1"/>
  <c r="J218" i="6"/>
  <c r="K217" i="6"/>
  <c r="J217" i="6"/>
  <c r="I217" i="6"/>
  <c r="H217" i="6"/>
  <c r="G217" i="6"/>
  <c r="L216" i="6"/>
  <c r="L215" i="6"/>
  <c r="K214" i="6"/>
  <c r="J214" i="6"/>
  <c r="I214" i="6"/>
  <c r="H214" i="6"/>
  <c r="G214" i="6"/>
  <c r="L213" i="6"/>
  <c r="L212" i="6"/>
  <c r="K211" i="6"/>
  <c r="J211" i="6"/>
  <c r="I211" i="6"/>
  <c r="H211" i="6"/>
  <c r="G211" i="6"/>
  <c r="L210" i="6"/>
  <c r="L209" i="6"/>
  <c r="K206" i="6"/>
  <c r="I206" i="6"/>
  <c r="H206" i="6"/>
  <c r="G206" i="6"/>
  <c r="J205" i="6"/>
  <c r="L205" i="6" s="1"/>
  <c r="J204" i="6"/>
  <c r="K188" i="6"/>
  <c r="I188" i="6"/>
  <c r="H188" i="6"/>
  <c r="G188" i="6"/>
  <c r="J187" i="6"/>
  <c r="L187" i="6" s="1"/>
  <c r="J186" i="6"/>
  <c r="M181" i="6"/>
  <c r="J179" i="6"/>
  <c r="K175" i="6"/>
  <c r="I175" i="6"/>
  <c r="H175" i="6"/>
  <c r="G175" i="6"/>
  <c r="J174" i="6"/>
  <c r="L174" i="6" s="1"/>
  <c r="L175" i="6" s="1"/>
  <c r="K173" i="6"/>
  <c r="I173" i="6"/>
  <c r="H173" i="6"/>
  <c r="G173" i="6"/>
  <c r="J172" i="6"/>
  <c r="J173" i="6" s="1"/>
  <c r="K171" i="6"/>
  <c r="I171" i="6"/>
  <c r="H171" i="6"/>
  <c r="G171" i="6"/>
  <c r="J170" i="6"/>
  <c r="J171" i="6" s="1"/>
  <c r="K169" i="6"/>
  <c r="I169" i="6"/>
  <c r="H169" i="6"/>
  <c r="G169" i="6"/>
  <c r="J168" i="6"/>
  <c r="L167" i="6"/>
  <c r="K167" i="6"/>
  <c r="J167" i="6"/>
  <c r="I167" i="6"/>
  <c r="H167" i="6"/>
  <c r="G167" i="6"/>
  <c r="L165" i="6"/>
  <c r="K165" i="6"/>
  <c r="J165" i="6"/>
  <c r="I165" i="6"/>
  <c r="H165" i="6"/>
  <c r="G165" i="6"/>
  <c r="K163" i="6"/>
  <c r="J163" i="6"/>
  <c r="I163" i="6"/>
  <c r="H163" i="6"/>
  <c r="G163" i="6"/>
  <c r="L162" i="6"/>
  <c r="L161" i="6"/>
  <c r="K161" i="6"/>
  <c r="J161" i="6"/>
  <c r="I161" i="6"/>
  <c r="H161" i="6"/>
  <c r="G161" i="6"/>
  <c r="K159" i="6"/>
  <c r="J159" i="6"/>
  <c r="I159" i="6"/>
  <c r="H159" i="6"/>
  <c r="G159" i="6"/>
  <c r="L158" i="6"/>
  <c r="K157" i="6"/>
  <c r="J157" i="6"/>
  <c r="I157" i="6"/>
  <c r="H157" i="6"/>
  <c r="G157" i="6"/>
  <c r="L156" i="6"/>
  <c r="K155" i="6"/>
  <c r="J155" i="6"/>
  <c r="I155" i="6"/>
  <c r="H155" i="6"/>
  <c r="G155" i="6"/>
  <c r="L154" i="6"/>
  <c r="K153" i="6"/>
  <c r="J153" i="6"/>
  <c r="I153" i="6"/>
  <c r="H153" i="6"/>
  <c r="G153" i="6"/>
  <c r="L152" i="6"/>
  <c r="K151" i="6"/>
  <c r="J151" i="6"/>
  <c r="I151" i="6"/>
  <c r="H151" i="6"/>
  <c r="G151" i="6"/>
  <c r="L150" i="6"/>
  <c r="K149" i="6"/>
  <c r="J149" i="6"/>
  <c r="I149" i="6"/>
  <c r="H149" i="6"/>
  <c r="G149" i="6"/>
  <c r="L148" i="6"/>
  <c r="L149" i="6" s="1"/>
  <c r="K147" i="6"/>
  <c r="J147" i="6"/>
  <c r="I147" i="6"/>
  <c r="H147" i="6"/>
  <c r="G147" i="6"/>
  <c r="L146" i="6"/>
  <c r="L147" i="6" s="1"/>
  <c r="K145" i="6"/>
  <c r="J145" i="6"/>
  <c r="I145" i="6"/>
  <c r="H145" i="6"/>
  <c r="G145" i="6"/>
  <c r="L144" i="6"/>
  <c r="L145" i="6" s="1"/>
  <c r="L143" i="6"/>
  <c r="K143" i="6"/>
  <c r="J143" i="6"/>
  <c r="I143" i="6"/>
  <c r="H143" i="6"/>
  <c r="G143" i="6"/>
  <c r="K141" i="6"/>
  <c r="J141" i="6"/>
  <c r="I141" i="6"/>
  <c r="H141" i="6"/>
  <c r="G141" i="6"/>
  <c r="L140" i="6"/>
  <c r="K139" i="6"/>
  <c r="J139" i="6"/>
  <c r="I139" i="6"/>
  <c r="H139" i="6"/>
  <c r="G139" i="6"/>
  <c r="L138" i="6"/>
  <c r="L137" i="6"/>
  <c r="K137" i="6"/>
  <c r="J137" i="6"/>
  <c r="I137" i="6"/>
  <c r="H137" i="6"/>
  <c r="G137" i="6"/>
  <c r="K135" i="6"/>
  <c r="J135" i="6"/>
  <c r="I135" i="6"/>
  <c r="H135" i="6"/>
  <c r="G135" i="6"/>
  <c r="L134" i="6"/>
  <c r="K133" i="6"/>
  <c r="J133" i="6"/>
  <c r="I133" i="6"/>
  <c r="H133" i="6"/>
  <c r="G133" i="6"/>
  <c r="L132" i="6"/>
  <c r="K131" i="6"/>
  <c r="J131" i="6"/>
  <c r="I131" i="6"/>
  <c r="H131" i="6"/>
  <c r="G131" i="6"/>
  <c r="L130" i="6"/>
  <c r="L131" i="6" s="1"/>
  <c r="K129" i="6"/>
  <c r="J129" i="6"/>
  <c r="I129" i="6"/>
  <c r="H129" i="6"/>
  <c r="G129" i="6"/>
  <c r="L128" i="6"/>
  <c r="L127" i="6"/>
  <c r="K124" i="6"/>
  <c r="I124" i="6"/>
  <c r="H124" i="6"/>
  <c r="G124" i="6"/>
  <c r="J123" i="6"/>
  <c r="J124" i="6" s="1"/>
  <c r="K122" i="6"/>
  <c r="I122" i="6"/>
  <c r="H122" i="6"/>
  <c r="G122" i="6"/>
  <c r="J121" i="6"/>
  <c r="L121" i="6" s="1"/>
  <c r="K120" i="6"/>
  <c r="I120" i="6"/>
  <c r="H120" i="6"/>
  <c r="G120" i="6"/>
  <c r="J119" i="6"/>
  <c r="J120" i="6" s="1"/>
  <c r="K116" i="6"/>
  <c r="I116" i="6"/>
  <c r="H116" i="6"/>
  <c r="G116" i="6"/>
  <c r="J115" i="6"/>
  <c r="J116" i="6" s="1"/>
  <c r="K114" i="6"/>
  <c r="I114" i="6"/>
  <c r="H114" i="6"/>
  <c r="G114" i="6"/>
  <c r="J113" i="6"/>
  <c r="L113" i="6" s="1"/>
  <c r="J112" i="6"/>
  <c r="K111" i="6"/>
  <c r="I111" i="6"/>
  <c r="H111" i="6"/>
  <c r="G111" i="6"/>
  <c r="J110" i="6"/>
  <c r="L110" i="6" s="1"/>
  <c r="J109" i="6"/>
  <c r="K81" i="6"/>
  <c r="I81" i="6"/>
  <c r="H81" i="6"/>
  <c r="G81" i="6"/>
  <c r="J80" i="6"/>
  <c r="L80" i="6" s="1"/>
  <c r="J79" i="6"/>
  <c r="K78" i="6"/>
  <c r="I78" i="6"/>
  <c r="H78" i="6"/>
  <c r="G78" i="6"/>
  <c r="J77" i="6"/>
  <c r="L77" i="6" s="1"/>
  <c r="J76" i="6"/>
  <c r="L76" i="6" s="1"/>
  <c r="J75" i="6"/>
  <c r="L75" i="6" s="1"/>
  <c r="K43" i="6"/>
  <c r="J43" i="6"/>
  <c r="I43" i="6"/>
  <c r="H43" i="6"/>
  <c r="G43" i="6"/>
  <c r="L42" i="6"/>
  <c r="L41" i="6"/>
  <c r="K40" i="6"/>
  <c r="I40" i="6"/>
  <c r="H40" i="6"/>
  <c r="G40" i="6"/>
  <c r="J39" i="6"/>
  <c r="L39" i="6" s="1"/>
  <c r="J38" i="6"/>
  <c r="L38" i="6" s="1"/>
  <c r="K37" i="6"/>
  <c r="I37" i="6"/>
  <c r="H37" i="6"/>
  <c r="H276" i="6" s="1"/>
  <c r="G37" i="6"/>
  <c r="J36" i="6"/>
  <c r="L36" i="6" s="1"/>
  <c r="J35" i="6"/>
  <c r="K32" i="6"/>
  <c r="I32" i="6"/>
  <c r="H32" i="6"/>
  <c r="G32" i="6"/>
  <c r="J31" i="6"/>
  <c r="L31" i="6" s="1"/>
  <c r="J30" i="6"/>
  <c r="L30" i="6" s="1"/>
  <c r="J29" i="6"/>
  <c r="L29" i="6" s="1"/>
  <c r="K28" i="6"/>
  <c r="I28" i="6"/>
  <c r="H28" i="6"/>
  <c r="G28" i="6"/>
  <c r="J27" i="6"/>
  <c r="J26" i="6"/>
  <c r="L26" i="6" s="1"/>
  <c r="K25" i="6"/>
  <c r="I25" i="6"/>
  <c r="H25" i="6"/>
  <c r="G25" i="6"/>
  <c r="J24" i="6"/>
  <c r="J23" i="6"/>
  <c r="L23" i="6" s="1"/>
  <c r="K22" i="6"/>
  <c r="I22" i="6"/>
  <c r="H22" i="6"/>
  <c r="G22" i="6"/>
  <c r="J21" i="6"/>
  <c r="L21" i="6" s="1"/>
  <c r="J20" i="6"/>
  <c r="K15" i="6"/>
  <c r="I15" i="6"/>
  <c r="H15" i="6"/>
  <c r="G15" i="6"/>
  <c r="J14" i="6"/>
  <c r="L14" i="6" s="1"/>
  <c r="J13" i="6"/>
  <c r="L13" i="6" s="1"/>
  <c r="K12" i="6"/>
  <c r="I12" i="6"/>
  <c r="I274" i="6" s="1"/>
  <c r="H12" i="6"/>
  <c r="G12" i="6"/>
  <c r="J11" i="6"/>
  <c r="L11" i="6" s="1"/>
  <c r="J10" i="6"/>
  <c r="L10" i="6" s="1"/>
  <c r="K274" i="6" l="1"/>
  <c r="I276" i="6"/>
  <c r="G274" i="6"/>
  <c r="K276" i="6"/>
  <c r="H274" i="6"/>
  <c r="G276" i="6"/>
  <c r="K275" i="6"/>
  <c r="G275" i="6"/>
  <c r="H275" i="6"/>
  <c r="I277" i="6"/>
  <c r="I275" i="6"/>
  <c r="K277" i="6"/>
  <c r="G277" i="6"/>
  <c r="H277" i="6"/>
  <c r="D60" i="6"/>
  <c r="D92" i="6"/>
  <c r="L179" i="6"/>
  <c r="J180" i="6"/>
  <c r="D39" i="6"/>
  <c r="D128" i="6"/>
  <c r="L15" i="6"/>
  <c r="D136" i="6"/>
  <c r="L141" i="6"/>
  <c r="D228" i="6"/>
  <c r="D238" i="6"/>
  <c r="D30" i="6"/>
  <c r="D36" i="6"/>
  <c r="J220" i="6"/>
  <c r="D77" i="6"/>
  <c r="D80" i="6"/>
  <c r="D110" i="6"/>
  <c r="L129" i="6"/>
  <c r="D219" i="6"/>
  <c r="D11" i="6"/>
  <c r="D14" i="6"/>
  <c r="D42" i="6"/>
  <c r="D113" i="6"/>
  <c r="L170" i="6"/>
  <c r="L171" i="6" s="1"/>
  <c r="D205" i="6"/>
  <c r="D225" i="6"/>
  <c r="D259" i="6"/>
  <c r="D127" i="6"/>
  <c r="L218" i="6"/>
  <c r="D218" i="6" s="1"/>
  <c r="D21" i="6"/>
  <c r="J37" i="6"/>
  <c r="J122" i="6"/>
  <c r="D160" i="6"/>
  <c r="L172" i="6"/>
  <c r="J12" i="6"/>
  <c r="D31" i="6"/>
  <c r="D76" i="6"/>
  <c r="D222" i="6"/>
  <c r="D260" i="6"/>
  <c r="D29" i="6"/>
  <c r="D23" i="6"/>
  <c r="J25" i="6"/>
  <c r="L24" i="6"/>
  <c r="D24" i="6" s="1"/>
  <c r="D26" i="6"/>
  <c r="L157" i="6"/>
  <c r="L221" i="6"/>
  <c r="J223" i="6"/>
  <c r="L43" i="6"/>
  <c r="L78" i="6"/>
  <c r="L135" i="6"/>
  <c r="D156" i="6"/>
  <c r="J28" i="6"/>
  <c r="L35" i="6"/>
  <c r="D75" i="6"/>
  <c r="J78" i="6"/>
  <c r="L211" i="6"/>
  <c r="L27" i="6"/>
  <c r="D27" i="6" s="1"/>
  <c r="J40" i="6"/>
  <c r="L123" i="6"/>
  <c r="D124" i="6" s="1"/>
  <c r="L153" i="6"/>
  <c r="D154" i="6"/>
  <c r="D159" i="6"/>
  <c r="L159" i="6"/>
  <c r="D161" i="6"/>
  <c r="D166" i="6"/>
  <c r="J175" i="6"/>
  <c r="L115" i="6"/>
  <c r="L119" i="6"/>
  <c r="D145" i="6"/>
  <c r="D148" i="6"/>
  <c r="L155" i="6"/>
  <c r="D167" i="6"/>
  <c r="D187" i="6"/>
  <c r="L12" i="6"/>
  <c r="J15" i="6"/>
  <c r="J22" i="6"/>
  <c r="L20" i="6"/>
  <c r="J32" i="6"/>
  <c r="D41" i="6"/>
  <c r="J81" i="6"/>
  <c r="L79" i="6"/>
  <c r="L32" i="6"/>
  <c r="L40" i="6"/>
  <c r="J111" i="6"/>
  <c r="L109" i="6"/>
  <c r="D151" i="6"/>
  <c r="D150" i="6"/>
  <c r="L151" i="6"/>
  <c r="L163" i="6"/>
  <c r="J169" i="6"/>
  <c r="L168" i="6"/>
  <c r="L133" i="6"/>
  <c r="D137" i="6"/>
  <c r="J114" i="6"/>
  <c r="L112" i="6"/>
  <c r="L122" i="6"/>
  <c r="L139" i="6"/>
  <c r="D143" i="6"/>
  <c r="D142" i="6"/>
  <c r="D162" i="6"/>
  <c r="D164" i="6"/>
  <c r="D212" i="6"/>
  <c r="J229" i="6"/>
  <c r="L227" i="6"/>
  <c r="D209" i="6"/>
  <c r="D210" i="6"/>
  <c r="D216" i="6"/>
  <c r="M276" i="6"/>
  <c r="L217" i="6"/>
  <c r="J226" i="6"/>
  <c r="L224" i="6"/>
  <c r="J188" i="6"/>
  <c r="L186" i="6"/>
  <c r="J206" i="6"/>
  <c r="L204" i="6"/>
  <c r="L214" i="6"/>
  <c r="D213" i="6"/>
  <c r="J261" i="6"/>
  <c r="L258" i="6"/>
  <c r="K273" i="6" l="1"/>
  <c r="J274" i="6"/>
  <c r="J276" i="6"/>
  <c r="I273" i="6"/>
  <c r="G273" i="6"/>
  <c r="H273" i="6"/>
  <c r="J277" i="6"/>
  <c r="J275" i="6"/>
  <c r="D93" i="6"/>
  <c r="L180" i="6"/>
  <c r="D155" i="6"/>
  <c r="L220" i="6"/>
  <c r="D223" i="6"/>
  <c r="D170" i="6"/>
  <c r="L37" i="6"/>
  <c r="D157" i="6"/>
  <c r="L173" i="6"/>
  <c r="D220" i="6"/>
  <c r="D165" i="6"/>
  <c r="D221" i="6"/>
  <c r="D158" i="6"/>
  <c r="L28" i="6"/>
  <c r="D144" i="6"/>
  <c r="D43" i="6"/>
  <c r="D173" i="6"/>
  <c r="D172" i="6"/>
  <c r="L124" i="6"/>
  <c r="D149" i="6"/>
  <c r="L223" i="6"/>
  <c r="L25" i="6"/>
  <c r="L116" i="6"/>
  <c r="D152" i="6"/>
  <c r="D153" i="6"/>
  <c r="D123" i="6"/>
  <c r="D25" i="6"/>
  <c r="L120" i="6"/>
  <c r="D175" i="6"/>
  <c r="D174" i="6"/>
  <c r="D163" i="6"/>
  <c r="L111" i="6"/>
  <c r="L206" i="6"/>
  <c r="L229" i="6"/>
  <c r="L188" i="6"/>
  <c r="D146" i="6"/>
  <c r="D147" i="6"/>
  <c r="D130" i="6"/>
  <c r="D122" i="6"/>
  <c r="D121" i="6"/>
  <c r="L114" i="6"/>
  <c r="D134" i="6"/>
  <c r="D135" i="6"/>
  <c r="L81" i="6"/>
  <c r="L22" i="6"/>
  <c r="D141" i="6"/>
  <c r="D140" i="6"/>
  <c r="L261" i="6"/>
  <c r="D40" i="6"/>
  <c r="D38" i="6"/>
  <c r="D15" i="6"/>
  <c r="D13" i="6"/>
  <c r="D215" i="6"/>
  <c r="D217" i="6"/>
  <c r="D138" i="6"/>
  <c r="D133" i="6"/>
  <c r="D132" i="6"/>
  <c r="L169" i="6"/>
  <c r="D10" i="6"/>
  <c r="L226" i="6"/>
  <c r="D211" i="6"/>
  <c r="D35" i="6"/>
  <c r="L274" i="6" l="1"/>
  <c r="L276" i="6"/>
  <c r="J273" i="6"/>
  <c r="L277" i="6"/>
  <c r="L275" i="6"/>
  <c r="D129" i="6"/>
  <c r="D214" i="6"/>
  <c r="D139" i="6"/>
  <c r="D180" i="6"/>
  <c r="D179" i="6"/>
  <c r="D78" i="6"/>
  <c r="D171" i="6"/>
  <c r="D28" i="6"/>
  <c r="D12" i="6"/>
  <c r="D116" i="6"/>
  <c r="D115" i="6"/>
  <c r="D120" i="6"/>
  <c r="D119" i="6"/>
  <c r="D109" i="6"/>
  <c r="D22" i="6"/>
  <c r="D20" i="6"/>
  <c r="D186" i="6"/>
  <c r="D131" i="6"/>
  <c r="D229" i="6"/>
  <c r="D227" i="6"/>
  <c r="D37" i="6"/>
  <c r="D226" i="6"/>
  <c r="D224" i="6"/>
  <c r="D169" i="6"/>
  <c r="D168" i="6"/>
  <c r="D258" i="6"/>
  <c r="D81" i="6"/>
  <c r="D79" i="6"/>
  <c r="D114" i="6"/>
  <c r="D112" i="6"/>
  <c r="D204" i="6"/>
  <c r="D276" i="6" l="1"/>
  <c r="L273" i="6"/>
  <c r="D206" i="6"/>
  <c r="D275" i="6" s="1"/>
  <c r="D111" i="6"/>
  <c r="D188" i="6"/>
  <c r="D277" i="6" s="1"/>
  <c r="D274" i="6" l="1"/>
  <c r="D273" i="6" s="1"/>
</calcChain>
</file>

<file path=xl/sharedStrings.xml><?xml version="1.0" encoding="utf-8"?>
<sst xmlns="http://schemas.openxmlformats.org/spreadsheetml/2006/main" count="411" uniqueCount="59">
  <si>
    <t xml:space="preserve"> </t>
  </si>
  <si>
    <t>Средн. объем хлыста</t>
  </si>
  <si>
    <t>Породы</t>
  </si>
  <si>
    <t>деловая</t>
  </si>
  <si>
    <t>дрова</t>
  </si>
  <si>
    <t>всего</t>
  </si>
  <si>
    <t>крупная</t>
  </si>
  <si>
    <t>средняя</t>
  </si>
  <si>
    <t>мелкая</t>
  </si>
  <si>
    <t>береза</t>
  </si>
  <si>
    <t>сосна</t>
  </si>
  <si>
    <t>Итого:</t>
  </si>
  <si>
    <t>дуб</t>
  </si>
  <si>
    <t>Лесные подати    2,72</t>
  </si>
  <si>
    <t>клен</t>
  </si>
  <si>
    <t>липа</t>
  </si>
  <si>
    <t>ясень</t>
  </si>
  <si>
    <t>древесины лесных насаждений, подлежащих заготовке</t>
  </si>
  <si>
    <t>Номер лесного квартала</t>
  </si>
  <si>
    <t>Номер лесотаксационного выдела</t>
  </si>
  <si>
    <t>Площадь лесосеки, га</t>
  </si>
  <si>
    <t>Хозяйство, преобладающая порода</t>
  </si>
  <si>
    <t>Объем, куб. метров</t>
  </si>
  <si>
    <t xml:space="preserve">Характеристика и объем </t>
  </si>
  <si>
    <t xml:space="preserve"> Балашовское участковое лесничество</t>
  </si>
  <si>
    <t>Рубки прореживания, проводимые в целях ухода за лесами</t>
  </si>
  <si>
    <t>Проходные рубки, проводимые в целях ухода за лесами</t>
  </si>
  <si>
    <t>Предупреждение возникновения вредных организмов, санитарно-оздоровительные мероприятия, выборочные санитарные рубки</t>
  </si>
  <si>
    <t>Предупреждение возникновения вредных организмов, санитарно-оздоровительные мероприятия, сплошные санитарные рубки</t>
  </si>
  <si>
    <t xml:space="preserve"> Фащевское участковое лесничество</t>
  </si>
  <si>
    <t xml:space="preserve"> Яманское участковое лесничество</t>
  </si>
  <si>
    <t xml:space="preserve"> Плехановское участковое лесничество</t>
  </si>
  <si>
    <t>ИТОГО</t>
  </si>
  <si>
    <t>в т. ч. ПРЖ</t>
  </si>
  <si>
    <t>в т. ч. ПРХ</t>
  </si>
  <si>
    <t>в т. ч. ВСР</t>
  </si>
  <si>
    <t>в т. ч. ССР</t>
  </si>
  <si>
    <t>в т.ч. РАД</t>
  </si>
  <si>
    <t>Предупреждение возникновения вредных организмов, санитарно-оздоровительные мероприятия, уборка аварийных деревьев</t>
  </si>
  <si>
    <t>Прочистка просек</t>
  </si>
  <si>
    <t>в т.ч. Прочистка просек</t>
  </si>
  <si>
    <t>осина</t>
  </si>
  <si>
    <t>13 л.1</t>
  </si>
  <si>
    <t>7 л.1</t>
  </si>
  <si>
    <t>4 л.1</t>
  </si>
  <si>
    <t>17 л.1</t>
  </si>
  <si>
    <t>7 л.5</t>
  </si>
  <si>
    <t>7 л.6</t>
  </si>
  <si>
    <t>1 л.2</t>
  </si>
  <si>
    <t>хвойное, сосна</t>
  </si>
  <si>
    <t>мягколиственное, береза</t>
  </si>
  <si>
    <t>твердолиственное, дуб</t>
  </si>
  <si>
    <t>Муниципальный район</t>
  </si>
  <si>
    <t>Кадастровый номер участка</t>
  </si>
  <si>
    <t>Двуреченский с/совет</t>
  </si>
  <si>
    <t>Сплошная санитарная рубка</t>
  </si>
  <si>
    <t>Грязинский</t>
  </si>
  <si>
    <t>48:02:1030101:1429     48:02:1030101:1427       48:02:1030101:1388      48:02:1030101:1524       48:02:1030101:1527</t>
  </si>
  <si>
    <t>твердолиственное, ясень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</si>
</sst>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2" fontId="3" fillId="0" borderId="12" xfId="0" applyNumberFormat="1" applyFont="1" applyFill="1" applyBorder="1"/>
    <xf numFmtId="2" fontId="4" fillId="0" borderId="12" xfId="0" applyNumberFormat="1" applyFont="1" applyFill="1" applyBorder="1"/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 applyAlignment="1"/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/>
    <xf numFmtId="2" fontId="3" fillId="0" borderId="7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2" fontId="2" fillId="0" borderId="7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top" wrapText="1"/>
    </xf>
    <xf numFmtId="1" fontId="2" fillId="0" borderId="27" xfId="0" applyNumberFormat="1" applyFont="1" applyFill="1" applyBorder="1" applyAlignment="1">
      <alignment horizontal="center" vertical="top" wrapText="1"/>
    </xf>
    <xf numFmtId="1" fontId="2" fillId="0" borderId="28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5"/>
  <sheetViews>
    <sheetView tabSelected="1" topLeftCell="A250" zoomScale="80" zoomScaleNormal="80" workbookViewId="0">
      <selection activeCell="N289" sqref="N289"/>
    </sheetView>
  </sheetViews>
  <sheetFormatPr defaultColWidth="8.88671875" defaultRowHeight="13.8" x14ac:dyDescent="0.25"/>
  <cols>
    <col min="1" max="1" width="10.6640625" style="8" customWidth="1"/>
    <col min="2" max="2" width="12" style="8" customWidth="1"/>
    <col min="3" max="3" width="10.6640625" style="8" customWidth="1"/>
    <col min="4" max="4" width="8.5546875" style="8" hidden="1" customWidth="1"/>
    <col min="5" max="5" width="20.109375" style="8" customWidth="1"/>
    <col min="6" max="6" width="11.33203125" style="8" customWidth="1"/>
    <col min="7" max="7" width="10.44140625" style="8" customWidth="1"/>
    <col min="8" max="8" width="10.6640625" style="8" customWidth="1"/>
    <col min="9" max="9" width="10.109375" style="8" customWidth="1"/>
    <col min="10" max="10" width="10.44140625" style="8" customWidth="1"/>
    <col min="11" max="12" width="10.33203125" style="8" customWidth="1"/>
    <col min="13" max="13" width="12.88671875" style="6" hidden="1" customWidth="1"/>
    <col min="14" max="16384" width="8.88671875" style="8"/>
  </cols>
  <sheetData>
    <row r="1" spans="1:13" x14ac:dyDescent="0.25">
      <c r="A1" s="8" t="s">
        <v>0</v>
      </c>
    </row>
    <row r="2" spans="1:13" ht="18.600000000000001" customHeight="1" x14ac:dyDescent="0.35">
      <c r="A2" s="9"/>
      <c r="B2" s="5"/>
      <c r="C2" s="5"/>
      <c r="D2" s="5"/>
      <c r="E2" s="98" t="s">
        <v>23</v>
      </c>
      <c r="F2" s="98"/>
      <c r="G2" s="98"/>
      <c r="H2" s="98"/>
      <c r="I2" s="5"/>
      <c r="J2" s="5"/>
      <c r="K2" s="5"/>
      <c r="L2" s="9"/>
    </row>
    <row r="3" spans="1:13" ht="20.399999999999999" x14ac:dyDescent="0.35">
      <c r="C3" s="7" t="s">
        <v>17</v>
      </c>
    </row>
    <row r="4" spans="1:13" ht="14.4" thickBot="1" x14ac:dyDescent="0.3"/>
    <row r="5" spans="1:13" ht="31.2" customHeight="1" x14ac:dyDescent="0.25">
      <c r="A5" s="99" t="s">
        <v>18</v>
      </c>
      <c r="B5" s="99" t="s">
        <v>19</v>
      </c>
      <c r="C5" s="99" t="s">
        <v>20</v>
      </c>
      <c r="D5" s="99" t="s">
        <v>1</v>
      </c>
      <c r="E5" s="99" t="s">
        <v>21</v>
      </c>
      <c r="F5" s="102" t="s">
        <v>2</v>
      </c>
      <c r="G5" s="105" t="s">
        <v>22</v>
      </c>
      <c r="H5" s="106"/>
      <c r="I5" s="106"/>
      <c r="J5" s="106"/>
      <c r="K5" s="106"/>
      <c r="L5" s="107"/>
      <c r="M5" s="116" t="s">
        <v>13</v>
      </c>
    </row>
    <row r="6" spans="1:13" ht="25.2" customHeight="1" x14ac:dyDescent="0.25">
      <c r="A6" s="100"/>
      <c r="B6" s="100"/>
      <c r="C6" s="100"/>
      <c r="D6" s="100"/>
      <c r="E6" s="100"/>
      <c r="F6" s="103"/>
      <c r="G6" s="108" t="s">
        <v>3</v>
      </c>
      <c r="H6" s="109"/>
      <c r="I6" s="109"/>
      <c r="J6" s="109"/>
      <c r="K6" s="109" t="s">
        <v>4</v>
      </c>
      <c r="L6" s="111" t="s">
        <v>5</v>
      </c>
      <c r="M6" s="117"/>
    </row>
    <row r="7" spans="1:13" ht="28.95" customHeight="1" thickBot="1" x14ac:dyDescent="0.3">
      <c r="A7" s="101"/>
      <c r="B7" s="101"/>
      <c r="C7" s="101"/>
      <c r="D7" s="101"/>
      <c r="E7" s="101"/>
      <c r="F7" s="104"/>
      <c r="G7" s="10" t="s">
        <v>6</v>
      </c>
      <c r="H7" s="11" t="s">
        <v>7</v>
      </c>
      <c r="I7" s="11" t="s">
        <v>8</v>
      </c>
      <c r="J7" s="11" t="s">
        <v>5</v>
      </c>
      <c r="K7" s="110"/>
      <c r="L7" s="112"/>
      <c r="M7" s="117"/>
    </row>
    <row r="8" spans="1:13" ht="17.399999999999999" customHeight="1" x14ac:dyDescent="0.3">
      <c r="A8" s="113" t="s">
        <v>24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3"/>
    </row>
    <row r="9" spans="1:13" ht="17.399999999999999" customHeight="1" x14ac:dyDescent="0.3">
      <c r="A9" s="95" t="s">
        <v>25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  <c r="M9" s="3"/>
    </row>
    <row r="10" spans="1:13" ht="17.399999999999999" customHeight="1" x14ac:dyDescent="0.3">
      <c r="A10" s="42"/>
      <c r="B10" s="71"/>
      <c r="C10" s="13"/>
      <c r="D10" s="14" t="e">
        <f>#REF!/#REF!</f>
        <v>#REF!</v>
      </c>
      <c r="E10" s="15" t="s">
        <v>49</v>
      </c>
      <c r="F10" s="15" t="s">
        <v>10</v>
      </c>
      <c r="G10" s="15">
        <v>1</v>
      </c>
      <c r="H10" s="15">
        <v>16</v>
      </c>
      <c r="I10" s="15">
        <v>16</v>
      </c>
      <c r="J10" s="15">
        <f t="shared" ref="J10:J14" si="0">SUM(G10:I10)</f>
        <v>33</v>
      </c>
      <c r="K10" s="15">
        <v>17</v>
      </c>
      <c r="L10" s="43">
        <f t="shared" ref="L10:L14" si="1">SUM(J10:K10)</f>
        <v>50</v>
      </c>
      <c r="M10" s="4"/>
    </row>
    <row r="11" spans="1:13" ht="17.399999999999999" customHeight="1" x14ac:dyDescent="0.3">
      <c r="A11" s="42"/>
      <c r="B11" s="71"/>
      <c r="C11" s="13"/>
      <c r="D11" s="14" t="e">
        <f>#REF!/#REF!</f>
        <v>#REF!</v>
      </c>
      <c r="E11" s="15"/>
      <c r="F11" s="15" t="s">
        <v>9</v>
      </c>
      <c r="G11" s="15"/>
      <c r="H11" s="15"/>
      <c r="I11" s="15"/>
      <c r="J11" s="15">
        <f t="shared" si="0"/>
        <v>0</v>
      </c>
      <c r="K11" s="15">
        <v>3</v>
      </c>
      <c r="L11" s="43">
        <f t="shared" si="1"/>
        <v>3</v>
      </c>
      <c r="M11" s="4"/>
    </row>
    <row r="12" spans="1:13" ht="17.399999999999999" customHeight="1" x14ac:dyDescent="0.3">
      <c r="A12" s="42">
        <v>122</v>
      </c>
      <c r="B12" s="71">
        <v>16</v>
      </c>
      <c r="C12" s="13">
        <v>2.2999999999999998</v>
      </c>
      <c r="D12" s="39" t="e">
        <f>#REF!/#REF!</f>
        <v>#REF!</v>
      </c>
      <c r="E12" s="12"/>
      <c r="F12" s="12" t="s">
        <v>11</v>
      </c>
      <c r="G12" s="12">
        <f>SUM(G10:G11)</f>
        <v>1</v>
      </c>
      <c r="H12" s="12">
        <f t="shared" ref="H12:L12" si="2">SUM(H10:H11)</f>
        <v>16</v>
      </c>
      <c r="I12" s="12">
        <f t="shared" si="2"/>
        <v>16</v>
      </c>
      <c r="J12" s="12">
        <f t="shared" si="2"/>
        <v>33</v>
      </c>
      <c r="K12" s="12">
        <f t="shared" si="2"/>
        <v>20</v>
      </c>
      <c r="L12" s="44">
        <f t="shared" si="2"/>
        <v>53</v>
      </c>
      <c r="M12" s="4"/>
    </row>
    <row r="13" spans="1:13" ht="17.399999999999999" customHeight="1" x14ac:dyDescent="0.3">
      <c r="A13" s="45"/>
      <c r="B13" s="16"/>
      <c r="C13" s="17"/>
      <c r="D13" s="14" t="e">
        <f>#REF!/#REF!</f>
        <v>#REF!</v>
      </c>
      <c r="E13" s="15" t="s">
        <v>49</v>
      </c>
      <c r="F13" s="15" t="s">
        <v>10</v>
      </c>
      <c r="G13" s="15">
        <v>1</v>
      </c>
      <c r="H13" s="15">
        <v>15</v>
      </c>
      <c r="I13" s="15">
        <v>20</v>
      </c>
      <c r="J13" s="15">
        <f t="shared" si="0"/>
        <v>36</v>
      </c>
      <c r="K13" s="15">
        <v>31</v>
      </c>
      <c r="L13" s="43">
        <f t="shared" si="1"/>
        <v>67</v>
      </c>
      <c r="M13" s="4"/>
    </row>
    <row r="14" spans="1:13" ht="17.399999999999999" customHeight="1" x14ac:dyDescent="0.3">
      <c r="A14" s="45"/>
      <c r="B14" s="16"/>
      <c r="C14" s="17"/>
      <c r="D14" s="14" t="e">
        <f>#REF!/#REF!</f>
        <v>#REF!</v>
      </c>
      <c r="E14" s="15"/>
      <c r="F14" s="15" t="s">
        <v>9</v>
      </c>
      <c r="G14" s="15"/>
      <c r="H14" s="15"/>
      <c r="I14" s="15"/>
      <c r="J14" s="15">
        <f t="shared" si="0"/>
        <v>0</v>
      </c>
      <c r="K14" s="15">
        <v>11</v>
      </c>
      <c r="L14" s="43">
        <f t="shared" si="1"/>
        <v>11</v>
      </c>
      <c r="M14" s="4"/>
    </row>
    <row r="15" spans="1:13" ht="17.399999999999999" customHeight="1" x14ac:dyDescent="0.3">
      <c r="A15" s="42">
        <v>128</v>
      </c>
      <c r="B15" s="71">
        <v>6</v>
      </c>
      <c r="C15" s="13">
        <v>3.2</v>
      </c>
      <c r="D15" s="39" t="e">
        <f>#REF!/#REF!</f>
        <v>#REF!</v>
      </c>
      <c r="E15" s="12"/>
      <c r="F15" s="12" t="s">
        <v>11</v>
      </c>
      <c r="G15" s="12">
        <f>SUM(G13:G14)</f>
        <v>1</v>
      </c>
      <c r="H15" s="12">
        <f t="shared" ref="H15:L15" si="3">SUM(H13:H14)</f>
        <v>15</v>
      </c>
      <c r="I15" s="12">
        <f t="shared" si="3"/>
        <v>20</v>
      </c>
      <c r="J15" s="12">
        <f t="shared" si="3"/>
        <v>36</v>
      </c>
      <c r="K15" s="12">
        <f t="shared" si="3"/>
        <v>42</v>
      </c>
      <c r="L15" s="44">
        <f t="shared" si="3"/>
        <v>78</v>
      </c>
      <c r="M15" s="4"/>
    </row>
    <row r="16" spans="1:13" ht="17.399999999999999" customHeight="1" x14ac:dyDescent="0.3">
      <c r="A16" s="87" t="s">
        <v>24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2"/>
    </row>
    <row r="17" spans="1:14" ht="17.399999999999999" customHeight="1" x14ac:dyDescent="0.25">
      <c r="A17" s="90" t="s">
        <v>26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2"/>
      <c r="M17" s="18"/>
    </row>
    <row r="18" spans="1:14" ht="17.399999999999999" customHeight="1" x14ac:dyDescent="0.25">
      <c r="A18" s="42"/>
      <c r="B18" s="12"/>
      <c r="C18" s="12"/>
      <c r="D18" s="19" t="e">
        <f>#REF!/#REF!</f>
        <v>#REF!</v>
      </c>
      <c r="E18" s="15" t="s">
        <v>49</v>
      </c>
      <c r="F18" s="15" t="s">
        <v>10</v>
      </c>
      <c r="G18" s="15">
        <v>3</v>
      </c>
      <c r="H18" s="15">
        <v>5</v>
      </c>
      <c r="I18" s="15">
        <v>1</v>
      </c>
      <c r="J18" s="15">
        <f>SUM(G18:I18)</f>
        <v>9</v>
      </c>
      <c r="K18" s="15">
        <v>6</v>
      </c>
      <c r="L18" s="43">
        <f>SUM(J18:K18)</f>
        <v>15</v>
      </c>
      <c r="M18" s="18"/>
    </row>
    <row r="19" spans="1:14" ht="17.399999999999999" customHeight="1" x14ac:dyDescent="0.25">
      <c r="A19" s="42">
        <v>111</v>
      </c>
      <c r="B19" s="12">
        <v>26</v>
      </c>
      <c r="C19" s="12">
        <v>0.6</v>
      </c>
      <c r="D19" s="19" t="e">
        <f>#REF!/#REF!</f>
        <v>#REF!</v>
      </c>
      <c r="E19" s="12"/>
      <c r="F19" s="12" t="s">
        <v>11</v>
      </c>
      <c r="G19" s="12">
        <f>SUM(G18)</f>
        <v>3</v>
      </c>
      <c r="H19" s="12">
        <f t="shared" ref="H19:L19" si="4">SUM(H18)</f>
        <v>5</v>
      </c>
      <c r="I19" s="12">
        <f t="shared" si="4"/>
        <v>1</v>
      </c>
      <c r="J19" s="12">
        <f t="shared" si="4"/>
        <v>9</v>
      </c>
      <c r="K19" s="12">
        <f t="shared" si="4"/>
        <v>6</v>
      </c>
      <c r="L19" s="44">
        <f t="shared" si="4"/>
        <v>15</v>
      </c>
      <c r="M19" s="18"/>
    </row>
    <row r="20" spans="1:14" ht="17.399999999999999" customHeight="1" x14ac:dyDescent="0.25">
      <c r="A20" s="42"/>
      <c r="B20" s="16"/>
      <c r="C20" s="20"/>
      <c r="D20" s="19" t="e">
        <f>#REF!/#REF!</f>
        <v>#REF!</v>
      </c>
      <c r="E20" s="15" t="s">
        <v>49</v>
      </c>
      <c r="F20" s="21" t="s">
        <v>10</v>
      </c>
      <c r="G20" s="22">
        <v>12</v>
      </c>
      <c r="H20" s="22">
        <v>29</v>
      </c>
      <c r="I20" s="22">
        <v>7</v>
      </c>
      <c r="J20" s="22">
        <f>SUM(G20:I20)</f>
        <v>48</v>
      </c>
      <c r="K20" s="22">
        <v>24</v>
      </c>
      <c r="L20" s="46">
        <f>SUM(J20:K20)</f>
        <v>72</v>
      </c>
      <c r="M20" s="18"/>
    </row>
    <row r="21" spans="1:14" ht="17.399999999999999" customHeight="1" x14ac:dyDescent="0.25">
      <c r="A21" s="42"/>
      <c r="B21" s="71"/>
      <c r="C21" s="20"/>
      <c r="D21" s="19" t="e">
        <f>#REF!/#REF!</f>
        <v>#REF!</v>
      </c>
      <c r="E21" s="23"/>
      <c r="F21" s="21" t="s">
        <v>9</v>
      </c>
      <c r="G21" s="22"/>
      <c r="H21" s="22"/>
      <c r="I21" s="22"/>
      <c r="J21" s="22">
        <f t="shared" ref="J21:J24" si="5">SUM(G21:I21)</f>
        <v>0</v>
      </c>
      <c r="K21" s="22">
        <v>7</v>
      </c>
      <c r="L21" s="46">
        <f t="shared" ref="L21:L24" si="6">SUM(J21:K21)</f>
        <v>7</v>
      </c>
      <c r="M21" s="18"/>
    </row>
    <row r="22" spans="1:14" ht="17.399999999999999" customHeight="1" x14ac:dyDescent="0.25">
      <c r="A22" s="42">
        <v>112</v>
      </c>
      <c r="B22" s="71">
        <v>29</v>
      </c>
      <c r="C22" s="20">
        <v>2.2000000000000002</v>
      </c>
      <c r="D22" s="23" t="e">
        <f>#REF!/#REF!</f>
        <v>#REF!</v>
      </c>
      <c r="E22" s="23"/>
      <c r="F22" s="20" t="s">
        <v>11</v>
      </c>
      <c r="G22" s="38">
        <f t="shared" ref="G22:L22" si="7">SUM(G20:G21)</f>
        <v>12</v>
      </c>
      <c r="H22" s="38">
        <f t="shared" si="7"/>
        <v>29</v>
      </c>
      <c r="I22" s="38">
        <f t="shared" si="7"/>
        <v>7</v>
      </c>
      <c r="J22" s="38">
        <f t="shared" si="7"/>
        <v>48</v>
      </c>
      <c r="K22" s="38">
        <f t="shared" si="7"/>
        <v>31</v>
      </c>
      <c r="L22" s="47">
        <f t="shared" si="7"/>
        <v>79</v>
      </c>
      <c r="M22" s="18"/>
    </row>
    <row r="23" spans="1:14" ht="17.399999999999999" customHeight="1" x14ac:dyDescent="0.25">
      <c r="A23" s="42"/>
      <c r="B23" s="16"/>
      <c r="C23" s="20"/>
      <c r="D23" s="19" t="e">
        <f>#REF!/#REF!</f>
        <v>#REF!</v>
      </c>
      <c r="E23" s="15" t="s">
        <v>49</v>
      </c>
      <c r="F23" s="21" t="s">
        <v>10</v>
      </c>
      <c r="G23" s="22">
        <v>15</v>
      </c>
      <c r="H23" s="22">
        <v>28</v>
      </c>
      <c r="I23" s="22">
        <v>5</v>
      </c>
      <c r="J23" s="22">
        <f t="shared" si="5"/>
        <v>48</v>
      </c>
      <c r="K23" s="22">
        <v>40</v>
      </c>
      <c r="L23" s="46">
        <f t="shared" si="6"/>
        <v>88</v>
      </c>
      <c r="M23" s="18"/>
    </row>
    <row r="24" spans="1:14" ht="17.399999999999999" customHeight="1" x14ac:dyDescent="0.25">
      <c r="A24" s="42"/>
      <c r="B24" s="16"/>
      <c r="C24" s="20"/>
      <c r="D24" s="19" t="e">
        <f>#REF!/#REF!</f>
        <v>#REF!</v>
      </c>
      <c r="E24" s="19"/>
      <c r="F24" s="21" t="s">
        <v>9</v>
      </c>
      <c r="G24" s="22"/>
      <c r="H24" s="22"/>
      <c r="I24" s="22"/>
      <c r="J24" s="22">
        <f t="shared" si="5"/>
        <v>0</v>
      </c>
      <c r="K24" s="22">
        <v>14</v>
      </c>
      <c r="L24" s="46">
        <f t="shared" si="6"/>
        <v>14</v>
      </c>
      <c r="M24" s="18"/>
    </row>
    <row r="25" spans="1:14" ht="17.399999999999999" customHeight="1" x14ac:dyDescent="0.25">
      <c r="A25" s="42">
        <v>113</v>
      </c>
      <c r="B25" s="71">
        <v>2</v>
      </c>
      <c r="C25" s="20">
        <v>2.4</v>
      </c>
      <c r="D25" s="23" t="e">
        <f>#REF!/#REF!</f>
        <v>#REF!</v>
      </c>
      <c r="E25" s="23"/>
      <c r="F25" s="20" t="s">
        <v>11</v>
      </c>
      <c r="G25" s="38">
        <f>SUM(G23:G24)</f>
        <v>15</v>
      </c>
      <c r="H25" s="38">
        <f t="shared" ref="H25:L25" si="8">SUM(H23:H24)</f>
        <v>28</v>
      </c>
      <c r="I25" s="38">
        <f t="shared" si="8"/>
        <v>5</v>
      </c>
      <c r="J25" s="38">
        <f t="shared" si="8"/>
        <v>48</v>
      </c>
      <c r="K25" s="38">
        <f t="shared" si="8"/>
        <v>54</v>
      </c>
      <c r="L25" s="47">
        <f t="shared" si="8"/>
        <v>102</v>
      </c>
      <c r="M25" s="18"/>
    </row>
    <row r="26" spans="1:14" ht="17.399999999999999" customHeight="1" x14ac:dyDescent="0.25">
      <c r="A26" s="42"/>
      <c r="B26" s="16"/>
      <c r="C26" s="20"/>
      <c r="D26" s="19" t="e">
        <f>#REF!/#REF!</f>
        <v>#REF!</v>
      </c>
      <c r="E26" s="15" t="s">
        <v>49</v>
      </c>
      <c r="F26" s="21" t="s">
        <v>10</v>
      </c>
      <c r="G26" s="22">
        <v>23</v>
      </c>
      <c r="H26" s="22">
        <v>105</v>
      </c>
      <c r="I26" s="22">
        <v>42</v>
      </c>
      <c r="J26" s="22">
        <f>SUM(G26:I26)</f>
        <v>170</v>
      </c>
      <c r="K26" s="22">
        <v>92</v>
      </c>
      <c r="L26" s="46">
        <f>SUM(J26:K26)</f>
        <v>262</v>
      </c>
      <c r="M26" s="18"/>
    </row>
    <row r="27" spans="1:14" ht="17.399999999999999" customHeight="1" x14ac:dyDescent="0.25">
      <c r="A27" s="42"/>
      <c r="B27" s="16"/>
      <c r="C27" s="20"/>
      <c r="D27" s="19" t="e">
        <f>#REF!/#REF!</f>
        <v>#REF!</v>
      </c>
      <c r="E27" s="19"/>
      <c r="F27" s="21" t="s">
        <v>9</v>
      </c>
      <c r="G27" s="22"/>
      <c r="H27" s="22"/>
      <c r="I27" s="22"/>
      <c r="J27" s="22">
        <f t="shared" ref="J27" si="9">SUM(G27:I27)</f>
        <v>0</v>
      </c>
      <c r="K27" s="22">
        <v>75</v>
      </c>
      <c r="L27" s="46">
        <f t="shared" ref="L27" si="10">SUM(J27:K27)</f>
        <v>75</v>
      </c>
      <c r="M27" s="18"/>
    </row>
    <row r="28" spans="1:14" ht="17.399999999999999" customHeight="1" x14ac:dyDescent="0.25">
      <c r="A28" s="42">
        <v>115</v>
      </c>
      <c r="B28" s="71">
        <v>16</v>
      </c>
      <c r="C28" s="20">
        <v>7.4</v>
      </c>
      <c r="D28" s="23" t="e">
        <f>#REF!/#REF!</f>
        <v>#REF!</v>
      </c>
      <c r="E28" s="23"/>
      <c r="F28" s="20" t="s">
        <v>11</v>
      </c>
      <c r="G28" s="38">
        <f t="shared" ref="G28:L28" si="11">SUM(G26:G27)</f>
        <v>23</v>
      </c>
      <c r="H28" s="38">
        <f t="shared" si="11"/>
        <v>105</v>
      </c>
      <c r="I28" s="38">
        <f t="shared" si="11"/>
        <v>42</v>
      </c>
      <c r="J28" s="38">
        <f t="shared" si="11"/>
        <v>170</v>
      </c>
      <c r="K28" s="38">
        <f t="shared" si="11"/>
        <v>167</v>
      </c>
      <c r="L28" s="47">
        <f t="shared" si="11"/>
        <v>337</v>
      </c>
      <c r="M28" s="18"/>
      <c r="N28" s="24"/>
    </row>
    <row r="29" spans="1:14" s="6" customFormat="1" ht="17.399999999999999" customHeight="1" x14ac:dyDescent="0.25">
      <c r="A29" s="42"/>
      <c r="B29" s="71"/>
      <c r="C29" s="20"/>
      <c r="D29" s="19" t="e">
        <f>#REF!/#REF!</f>
        <v>#REF!</v>
      </c>
      <c r="E29" s="15" t="s">
        <v>49</v>
      </c>
      <c r="F29" s="21" t="s">
        <v>10</v>
      </c>
      <c r="G29" s="22">
        <v>8</v>
      </c>
      <c r="H29" s="22">
        <v>56</v>
      </c>
      <c r="I29" s="22">
        <v>20</v>
      </c>
      <c r="J29" s="22">
        <f>SUM(G29:I29)</f>
        <v>84</v>
      </c>
      <c r="K29" s="22">
        <v>42</v>
      </c>
      <c r="L29" s="46">
        <f>SUM(J29:K29)</f>
        <v>126</v>
      </c>
      <c r="M29" s="18"/>
      <c r="N29" s="24"/>
    </row>
    <row r="30" spans="1:14" s="6" customFormat="1" ht="17.399999999999999" customHeight="1" x14ac:dyDescent="0.25">
      <c r="A30" s="42"/>
      <c r="B30" s="71"/>
      <c r="C30" s="20"/>
      <c r="D30" s="19" t="e">
        <f>#REF!/#REF!</f>
        <v>#REF!</v>
      </c>
      <c r="E30" s="19"/>
      <c r="F30" s="21" t="s">
        <v>9</v>
      </c>
      <c r="G30" s="22"/>
      <c r="H30" s="22"/>
      <c r="I30" s="22"/>
      <c r="J30" s="22">
        <f t="shared" ref="J30:J31" si="12">SUM(G30:I30)</f>
        <v>0</v>
      </c>
      <c r="K30" s="22">
        <v>16</v>
      </c>
      <c r="L30" s="46">
        <f t="shared" ref="L30:L31" si="13">SUM(J30:K30)</f>
        <v>16</v>
      </c>
      <c r="M30" s="18"/>
      <c r="N30" s="24"/>
    </row>
    <row r="31" spans="1:14" s="6" customFormat="1" ht="17.399999999999999" customHeight="1" x14ac:dyDescent="0.25">
      <c r="A31" s="42"/>
      <c r="B31" s="71"/>
      <c r="C31" s="20"/>
      <c r="D31" s="19" t="e">
        <f>#REF!/#REF!</f>
        <v>#REF!</v>
      </c>
      <c r="E31" s="19"/>
      <c r="F31" s="21" t="s">
        <v>12</v>
      </c>
      <c r="G31" s="22"/>
      <c r="H31" s="22"/>
      <c r="I31" s="22"/>
      <c r="J31" s="22">
        <f t="shared" si="12"/>
        <v>0</v>
      </c>
      <c r="K31" s="22">
        <v>8</v>
      </c>
      <c r="L31" s="46">
        <f t="shared" si="13"/>
        <v>8</v>
      </c>
      <c r="M31" s="18"/>
      <c r="N31" s="24"/>
    </row>
    <row r="32" spans="1:14" s="6" customFormat="1" ht="17.399999999999999" customHeight="1" x14ac:dyDescent="0.25">
      <c r="A32" s="42">
        <v>111</v>
      </c>
      <c r="B32" s="71">
        <v>29</v>
      </c>
      <c r="C32" s="20">
        <v>3.7</v>
      </c>
      <c r="D32" s="23"/>
      <c r="E32" s="23"/>
      <c r="F32" s="20" t="s">
        <v>11</v>
      </c>
      <c r="G32" s="38">
        <f t="shared" ref="G32:L32" si="14">SUM(G29:G31)</f>
        <v>8</v>
      </c>
      <c r="H32" s="38">
        <f t="shared" si="14"/>
        <v>56</v>
      </c>
      <c r="I32" s="38">
        <f t="shared" si="14"/>
        <v>20</v>
      </c>
      <c r="J32" s="38">
        <f t="shared" si="14"/>
        <v>84</v>
      </c>
      <c r="K32" s="38">
        <f t="shared" si="14"/>
        <v>66</v>
      </c>
      <c r="L32" s="47">
        <f t="shared" si="14"/>
        <v>150</v>
      </c>
      <c r="M32" s="18"/>
      <c r="N32" s="24"/>
    </row>
    <row r="33" spans="1:14" s="6" customFormat="1" ht="17.399999999999999" customHeight="1" x14ac:dyDescent="0.25">
      <c r="A33" s="87" t="s">
        <v>24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18"/>
      <c r="N33" s="24"/>
    </row>
    <row r="34" spans="1:14" ht="31.95" customHeight="1" x14ac:dyDescent="0.25">
      <c r="A34" s="90" t="s">
        <v>27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18"/>
    </row>
    <row r="35" spans="1:14" ht="17.399999999999999" customHeight="1" x14ac:dyDescent="0.25">
      <c r="A35" s="45"/>
      <c r="B35" s="16"/>
      <c r="C35" s="21"/>
      <c r="D35" s="19" t="e">
        <f>#REF!/#REF!</f>
        <v>#REF!</v>
      </c>
      <c r="E35" s="15" t="s">
        <v>49</v>
      </c>
      <c r="F35" s="21" t="s">
        <v>10</v>
      </c>
      <c r="G35" s="22"/>
      <c r="H35" s="22"/>
      <c r="I35" s="22"/>
      <c r="J35" s="22">
        <f>SUM(G35:I35)</f>
        <v>0</v>
      </c>
      <c r="K35" s="22">
        <v>92</v>
      </c>
      <c r="L35" s="46">
        <f>SUM(J35:K35)</f>
        <v>92</v>
      </c>
      <c r="M35" s="25"/>
    </row>
    <row r="36" spans="1:14" ht="17.399999999999999" customHeight="1" x14ac:dyDescent="0.25">
      <c r="A36" s="45"/>
      <c r="B36" s="16"/>
      <c r="C36" s="21"/>
      <c r="D36" s="19" t="e">
        <f>#REF!/#REF!</f>
        <v>#REF!</v>
      </c>
      <c r="E36" s="21"/>
      <c r="F36" s="21" t="s">
        <v>9</v>
      </c>
      <c r="G36" s="22"/>
      <c r="H36" s="22"/>
      <c r="I36" s="22"/>
      <c r="J36" s="22">
        <f t="shared" ref="J36" si="15">SUM(G36:I36)</f>
        <v>0</v>
      </c>
      <c r="K36" s="22">
        <v>14</v>
      </c>
      <c r="L36" s="46">
        <f t="shared" ref="L36" si="16">SUM(J36:K36)</f>
        <v>14</v>
      </c>
      <c r="M36" s="25"/>
    </row>
    <row r="37" spans="1:14" ht="17.399999999999999" customHeight="1" x14ac:dyDescent="0.25">
      <c r="A37" s="42">
        <v>109</v>
      </c>
      <c r="B37" s="71">
        <v>18</v>
      </c>
      <c r="C37" s="20">
        <v>10.3</v>
      </c>
      <c r="D37" s="23" t="e">
        <f>#REF!/#REF!</f>
        <v>#REF!</v>
      </c>
      <c r="E37" s="20"/>
      <c r="F37" s="20" t="s">
        <v>11</v>
      </c>
      <c r="G37" s="38">
        <f t="shared" ref="G37:L37" si="17">SUM(G35:G36)</f>
        <v>0</v>
      </c>
      <c r="H37" s="38">
        <f t="shared" si="17"/>
        <v>0</v>
      </c>
      <c r="I37" s="38">
        <f t="shared" si="17"/>
        <v>0</v>
      </c>
      <c r="J37" s="38">
        <f t="shared" si="17"/>
        <v>0</v>
      </c>
      <c r="K37" s="38">
        <f t="shared" si="17"/>
        <v>106</v>
      </c>
      <c r="L37" s="47">
        <f t="shared" si="17"/>
        <v>106</v>
      </c>
      <c r="M37" s="18"/>
      <c r="N37" s="24"/>
    </row>
    <row r="38" spans="1:14" ht="17.399999999999999" customHeight="1" x14ac:dyDescent="0.25">
      <c r="A38" s="45"/>
      <c r="B38" s="16"/>
      <c r="C38" s="21"/>
      <c r="D38" s="19" t="e">
        <f>#REF!/#REF!</f>
        <v>#REF!</v>
      </c>
      <c r="E38" s="15" t="s">
        <v>49</v>
      </c>
      <c r="F38" s="21" t="s">
        <v>10</v>
      </c>
      <c r="G38" s="22"/>
      <c r="H38" s="22"/>
      <c r="I38" s="22"/>
      <c r="J38" s="22">
        <f t="shared" ref="J38:J39" si="18">SUM(G38:I38)</f>
        <v>0</v>
      </c>
      <c r="K38" s="22">
        <v>187</v>
      </c>
      <c r="L38" s="46">
        <f t="shared" ref="L38:L39" si="19">SUM(J38:K38)</f>
        <v>187</v>
      </c>
      <c r="M38" s="18"/>
      <c r="N38" s="24"/>
    </row>
    <row r="39" spans="1:14" ht="17.399999999999999" customHeight="1" x14ac:dyDescent="0.25">
      <c r="A39" s="45"/>
      <c r="B39" s="16"/>
      <c r="C39" s="21"/>
      <c r="D39" s="19" t="e">
        <f>#REF!/#REF!</f>
        <v>#REF!</v>
      </c>
      <c r="E39" s="21"/>
      <c r="F39" s="21" t="s">
        <v>9</v>
      </c>
      <c r="G39" s="22"/>
      <c r="H39" s="22"/>
      <c r="I39" s="22"/>
      <c r="J39" s="22">
        <f t="shared" si="18"/>
        <v>0</v>
      </c>
      <c r="K39" s="22">
        <v>58</v>
      </c>
      <c r="L39" s="46">
        <f t="shared" si="19"/>
        <v>58</v>
      </c>
      <c r="M39" s="18"/>
      <c r="N39" s="24"/>
    </row>
    <row r="40" spans="1:14" ht="17.399999999999999" customHeight="1" x14ac:dyDescent="0.25">
      <c r="A40" s="42">
        <v>118</v>
      </c>
      <c r="B40" s="71">
        <v>11</v>
      </c>
      <c r="C40" s="20">
        <v>12.9</v>
      </c>
      <c r="D40" s="23" t="e">
        <f>#REF!/#REF!</f>
        <v>#REF!</v>
      </c>
      <c r="E40" s="20"/>
      <c r="F40" s="20" t="s">
        <v>11</v>
      </c>
      <c r="G40" s="38">
        <f>SUM(G38:G39)</f>
        <v>0</v>
      </c>
      <c r="H40" s="38">
        <f t="shared" ref="H40:L40" si="20">SUM(H38:H39)</f>
        <v>0</v>
      </c>
      <c r="I40" s="38">
        <f t="shared" si="20"/>
        <v>0</v>
      </c>
      <c r="J40" s="38">
        <f t="shared" si="20"/>
        <v>0</v>
      </c>
      <c r="K40" s="38">
        <f t="shared" si="20"/>
        <v>245</v>
      </c>
      <c r="L40" s="47">
        <f t="shared" si="20"/>
        <v>245</v>
      </c>
      <c r="M40" s="18"/>
      <c r="N40" s="24"/>
    </row>
    <row r="41" spans="1:14" ht="17.399999999999999" customHeight="1" x14ac:dyDescent="0.25">
      <c r="A41" s="45"/>
      <c r="B41" s="16"/>
      <c r="C41" s="21"/>
      <c r="D41" s="19" t="e">
        <f>#REF!/#REF!</f>
        <v>#REF!</v>
      </c>
      <c r="E41" s="15" t="s">
        <v>49</v>
      </c>
      <c r="F41" s="21" t="s">
        <v>10</v>
      </c>
      <c r="G41" s="22"/>
      <c r="H41" s="22"/>
      <c r="I41" s="22"/>
      <c r="J41" s="22"/>
      <c r="K41" s="22">
        <v>94</v>
      </c>
      <c r="L41" s="46">
        <f>SUM(J41:K41)</f>
        <v>94</v>
      </c>
      <c r="M41" s="18"/>
      <c r="N41" s="24"/>
    </row>
    <row r="42" spans="1:14" ht="17.399999999999999" customHeight="1" x14ac:dyDescent="0.25">
      <c r="A42" s="45"/>
      <c r="B42" s="16"/>
      <c r="C42" s="21"/>
      <c r="D42" s="19" t="e">
        <f>#REF!/#REF!</f>
        <v>#REF!</v>
      </c>
      <c r="E42" s="21"/>
      <c r="F42" s="21" t="s">
        <v>9</v>
      </c>
      <c r="G42" s="22"/>
      <c r="H42" s="22"/>
      <c r="I42" s="22"/>
      <c r="J42" s="22"/>
      <c r="K42" s="22">
        <v>56</v>
      </c>
      <c r="L42" s="46">
        <f>SUM(J42:K42)</f>
        <v>56</v>
      </c>
      <c r="M42" s="18"/>
      <c r="N42" s="24"/>
    </row>
    <row r="43" spans="1:14" ht="17.399999999999999" customHeight="1" x14ac:dyDescent="0.25">
      <c r="A43" s="42">
        <v>48</v>
      </c>
      <c r="B43" s="71">
        <v>5</v>
      </c>
      <c r="C43" s="20">
        <v>13.3</v>
      </c>
      <c r="D43" s="19" t="e">
        <f>#REF!/#REF!</f>
        <v>#REF!</v>
      </c>
      <c r="E43" s="20"/>
      <c r="F43" s="20" t="s">
        <v>11</v>
      </c>
      <c r="G43" s="38">
        <f>SUM(G41:G42)</f>
        <v>0</v>
      </c>
      <c r="H43" s="38">
        <f t="shared" ref="H43:L43" si="21">SUM(H41:H42)</f>
        <v>0</v>
      </c>
      <c r="I43" s="38">
        <f t="shared" si="21"/>
        <v>0</v>
      </c>
      <c r="J43" s="38">
        <f t="shared" si="21"/>
        <v>0</v>
      </c>
      <c r="K43" s="38">
        <f t="shared" si="21"/>
        <v>150</v>
      </c>
      <c r="L43" s="47">
        <f t="shared" si="21"/>
        <v>150</v>
      </c>
      <c r="M43" s="18"/>
      <c r="N43" s="24"/>
    </row>
    <row r="44" spans="1:14" ht="17.399999999999999" customHeight="1" x14ac:dyDescent="0.25">
      <c r="A44" s="45"/>
      <c r="B44" s="16"/>
      <c r="C44" s="21"/>
      <c r="D44" s="19" t="e">
        <f>#REF!/#REF!</f>
        <v>#REF!</v>
      </c>
      <c r="E44" s="15" t="s">
        <v>49</v>
      </c>
      <c r="F44" s="21" t="s">
        <v>10</v>
      </c>
      <c r="G44" s="22"/>
      <c r="H44" s="22"/>
      <c r="I44" s="22"/>
      <c r="J44" s="22">
        <f>SUM(G44:I44)</f>
        <v>0</v>
      </c>
      <c r="K44" s="22">
        <v>46</v>
      </c>
      <c r="L44" s="46">
        <f>SUM(J44:K44)</f>
        <v>46</v>
      </c>
      <c r="M44" s="18"/>
      <c r="N44" s="24"/>
    </row>
    <row r="45" spans="1:14" ht="17.399999999999999" customHeight="1" x14ac:dyDescent="0.25">
      <c r="A45" s="42">
        <v>7</v>
      </c>
      <c r="B45" s="71">
        <v>4</v>
      </c>
      <c r="C45" s="20">
        <v>11.7</v>
      </c>
      <c r="D45" s="23" t="e">
        <f>#REF!/#REF!</f>
        <v>#REF!</v>
      </c>
      <c r="E45" s="20"/>
      <c r="F45" s="20" t="s">
        <v>11</v>
      </c>
      <c r="G45" s="38">
        <f t="shared" ref="G45:L45" si="22">SUM(G44:G44)</f>
        <v>0</v>
      </c>
      <c r="H45" s="38">
        <f t="shared" si="22"/>
        <v>0</v>
      </c>
      <c r="I45" s="38">
        <f t="shared" si="22"/>
        <v>0</v>
      </c>
      <c r="J45" s="38">
        <f t="shared" si="22"/>
        <v>0</v>
      </c>
      <c r="K45" s="38">
        <f t="shared" si="22"/>
        <v>46</v>
      </c>
      <c r="L45" s="47">
        <f t="shared" si="22"/>
        <v>46</v>
      </c>
      <c r="M45" s="18"/>
      <c r="N45" s="24"/>
    </row>
    <row r="46" spans="1:14" ht="17.399999999999999" customHeight="1" x14ac:dyDescent="0.25">
      <c r="A46" s="45"/>
      <c r="B46" s="16"/>
      <c r="C46" s="21"/>
      <c r="D46" s="19" t="e">
        <f>#REF!/#REF!</f>
        <v>#REF!</v>
      </c>
      <c r="E46" s="15" t="s">
        <v>49</v>
      </c>
      <c r="F46" s="21" t="s">
        <v>10</v>
      </c>
      <c r="G46" s="22"/>
      <c r="H46" s="22"/>
      <c r="I46" s="22"/>
      <c r="J46" s="22">
        <f t="shared" ref="J46:J52" si="23">SUM(G46:I46)</f>
        <v>0</v>
      </c>
      <c r="K46" s="22">
        <v>27</v>
      </c>
      <c r="L46" s="46">
        <f t="shared" ref="L46:L52" si="24">SUM(J46:K46)</f>
        <v>27</v>
      </c>
      <c r="M46" s="18"/>
      <c r="N46" s="24"/>
    </row>
    <row r="47" spans="1:14" ht="17.399999999999999" customHeight="1" x14ac:dyDescent="0.25">
      <c r="A47" s="42">
        <v>97</v>
      </c>
      <c r="B47" s="71">
        <v>13</v>
      </c>
      <c r="C47" s="20">
        <v>2.7</v>
      </c>
      <c r="D47" s="23" t="e">
        <f>#REF!/#REF!</f>
        <v>#REF!</v>
      </c>
      <c r="E47" s="20"/>
      <c r="F47" s="20" t="s">
        <v>11</v>
      </c>
      <c r="G47" s="38">
        <f t="shared" ref="G47:L47" si="25">SUM(G46:G46)</f>
        <v>0</v>
      </c>
      <c r="H47" s="38">
        <f t="shared" si="25"/>
        <v>0</v>
      </c>
      <c r="I47" s="38">
        <f t="shared" si="25"/>
        <v>0</v>
      </c>
      <c r="J47" s="38">
        <f t="shared" si="25"/>
        <v>0</v>
      </c>
      <c r="K47" s="38">
        <f t="shared" si="25"/>
        <v>27</v>
      </c>
      <c r="L47" s="47">
        <f t="shared" si="25"/>
        <v>27</v>
      </c>
      <c r="M47" s="18"/>
      <c r="N47" s="24"/>
    </row>
    <row r="48" spans="1:14" ht="17.399999999999999" customHeight="1" x14ac:dyDescent="0.25">
      <c r="A48" s="45"/>
      <c r="B48" s="16"/>
      <c r="C48" s="21"/>
      <c r="D48" s="19" t="e">
        <f>#REF!/#REF!</f>
        <v>#REF!</v>
      </c>
      <c r="E48" s="15" t="s">
        <v>49</v>
      </c>
      <c r="F48" s="21" t="s">
        <v>10</v>
      </c>
      <c r="G48" s="22"/>
      <c r="H48" s="22"/>
      <c r="I48" s="22"/>
      <c r="J48" s="22">
        <f t="shared" ref="J48:J50" si="26">SUM(G48:I48)</f>
        <v>0</v>
      </c>
      <c r="K48" s="22">
        <v>21</v>
      </c>
      <c r="L48" s="46">
        <f t="shared" ref="L48:L50" si="27">SUM(J48:K48)</f>
        <v>21</v>
      </c>
      <c r="M48" s="18"/>
      <c r="N48" s="24"/>
    </row>
    <row r="49" spans="1:14" ht="17.399999999999999" customHeight="1" x14ac:dyDescent="0.25">
      <c r="A49" s="42">
        <v>97</v>
      </c>
      <c r="B49" s="71">
        <v>23</v>
      </c>
      <c r="C49" s="20">
        <v>1.4</v>
      </c>
      <c r="D49" s="23" t="e">
        <f>#REF!/#REF!</f>
        <v>#REF!</v>
      </c>
      <c r="E49" s="20"/>
      <c r="F49" s="20" t="s">
        <v>11</v>
      </c>
      <c r="G49" s="38">
        <f t="shared" ref="G49:L49" si="28">SUM(G48:G48)</f>
        <v>0</v>
      </c>
      <c r="H49" s="38">
        <f t="shared" si="28"/>
        <v>0</v>
      </c>
      <c r="I49" s="38">
        <f t="shared" si="28"/>
        <v>0</v>
      </c>
      <c r="J49" s="38">
        <f t="shared" si="28"/>
        <v>0</v>
      </c>
      <c r="K49" s="38">
        <f t="shared" si="28"/>
        <v>21</v>
      </c>
      <c r="L49" s="47">
        <f t="shared" si="28"/>
        <v>21</v>
      </c>
      <c r="M49" s="18"/>
      <c r="N49" s="24"/>
    </row>
    <row r="50" spans="1:14" ht="17.399999999999999" customHeight="1" x14ac:dyDescent="0.25">
      <c r="A50" s="45"/>
      <c r="B50" s="16"/>
      <c r="C50" s="21"/>
      <c r="D50" s="19" t="e">
        <f>#REF!/#REF!</f>
        <v>#REF!</v>
      </c>
      <c r="E50" s="15" t="s">
        <v>49</v>
      </c>
      <c r="F50" s="21" t="s">
        <v>10</v>
      </c>
      <c r="G50" s="22"/>
      <c r="H50" s="22"/>
      <c r="I50" s="22"/>
      <c r="J50" s="22">
        <f t="shared" si="26"/>
        <v>0</v>
      </c>
      <c r="K50" s="22">
        <v>12</v>
      </c>
      <c r="L50" s="46">
        <f t="shared" si="27"/>
        <v>12</v>
      </c>
      <c r="M50" s="18"/>
      <c r="N50" s="24"/>
    </row>
    <row r="51" spans="1:14" ht="17.399999999999999" customHeight="1" x14ac:dyDescent="0.25">
      <c r="A51" s="42">
        <v>97</v>
      </c>
      <c r="B51" s="71">
        <v>28</v>
      </c>
      <c r="C51" s="20">
        <v>1.3</v>
      </c>
      <c r="D51" s="23" t="e">
        <f>#REF!/#REF!</f>
        <v>#REF!</v>
      </c>
      <c r="E51" s="20"/>
      <c r="F51" s="20" t="s">
        <v>11</v>
      </c>
      <c r="G51" s="38">
        <f t="shared" ref="G51:L51" si="29">SUM(G50:G50)</f>
        <v>0</v>
      </c>
      <c r="H51" s="38">
        <f t="shared" si="29"/>
        <v>0</v>
      </c>
      <c r="I51" s="38">
        <f t="shared" si="29"/>
        <v>0</v>
      </c>
      <c r="J51" s="38">
        <f t="shared" si="29"/>
        <v>0</v>
      </c>
      <c r="K51" s="38">
        <f t="shared" si="29"/>
        <v>12</v>
      </c>
      <c r="L51" s="47">
        <f t="shared" si="29"/>
        <v>12</v>
      </c>
      <c r="M51" s="18"/>
      <c r="N51" s="24"/>
    </row>
    <row r="52" spans="1:14" ht="17.399999999999999" customHeight="1" x14ac:dyDescent="0.25">
      <c r="A52" s="45"/>
      <c r="B52" s="16"/>
      <c r="C52" s="21"/>
      <c r="D52" s="19" t="e">
        <f>#REF!/#REF!</f>
        <v>#REF!</v>
      </c>
      <c r="E52" s="15" t="s">
        <v>49</v>
      </c>
      <c r="F52" s="21" t="s">
        <v>10</v>
      </c>
      <c r="G52" s="22"/>
      <c r="H52" s="22"/>
      <c r="I52" s="22"/>
      <c r="J52" s="22">
        <f t="shared" si="23"/>
        <v>0</v>
      </c>
      <c r="K52" s="22">
        <v>14</v>
      </c>
      <c r="L52" s="46">
        <f t="shared" si="24"/>
        <v>14</v>
      </c>
      <c r="M52" s="18"/>
      <c r="N52" s="24"/>
    </row>
    <row r="53" spans="1:14" ht="27" customHeight="1" x14ac:dyDescent="0.25">
      <c r="A53" s="42">
        <v>97</v>
      </c>
      <c r="B53" s="71">
        <v>29</v>
      </c>
      <c r="C53" s="20">
        <v>1.2</v>
      </c>
      <c r="D53" s="23" t="e">
        <f>#REF!/#REF!</f>
        <v>#REF!</v>
      </c>
      <c r="E53" s="20"/>
      <c r="F53" s="20" t="s">
        <v>11</v>
      </c>
      <c r="G53" s="38">
        <f t="shared" ref="G53:L53" si="30">SUM(G52:G52)</f>
        <v>0</v>
      </c>
      <c r="H53" s="38">
        <f t="shared" si="30"/>
        <v>0</v>
      </c>
      <c r="I53" s="38">
        <f t="shared" si="30"/>
        <v>0</v>
      </c>
      <c r="J53" s="38">
        <f t="shared" si="30"/>
        <v>0</v>
      </c>
      <c r="K53" s="38">
        <f t="shared" si="30"/>
        <v>14</v>
      </c>
      <c r="L53" s="47">
        <f t="shared" si="30"/>
        <v>14</v>
      </c>
      <c r="M53" s="18"/>
      <c r="N53" s="24"/>
    </row>
    <row r="54" spans="1:14" ht="21" customHeight="1" x14ac:dyDescent="0.25">
      <c r="A54" s="87" t="s">
        <v>24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18"/>
      <c r="N54" s="24"/>
    </row>
    <row r="55" spans="1:14" ht="31.95" customHeight="1" x14ac:dyDescent="0.25">
      <c r="A55" s="90" t="s">
        <v>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  <c r="M55" s="18"/>
    </row>
    <row r="56" spans="1:14" ht="35.4" customHeight="1" x14ac:dyDescent="0.25">
      <c r="A56" s="45"/>
      <c r="B56" s="16"/>
      <c r="C56" s="21"/>
      <c r="D56" s="19" t="e">
        <f>#REF!/#REF!</f>
        <v>#REF!</v>
      </c>
      <c r="E56" s="21" t="s">
        <v>50</v>
      </c>
      <c r="F56" s="21" t="s">
        <v>9</v>
      </c>
      <c r="G56" s="22"/>
      <c r="H56" s="22"/>
      <c r="I56" s="22"/>
      <c r="J56" s="22">
        <f t="shared" ref="J56:J59" si="31">SUM(G56:I56)</f>
        <v>0</v>
      </c>
      <c r="K56" s="22">
        <v>45</v>
      </c>
      <c r="L56" s="46">
        <f t="shared" ref="L56:L59" si="32">SUM(J56:K56)</f>
        <v>45</v>
      </c>
      <c r="M56" s="18"/>
    </row>
    <row r="57" spans="1:14" ht="17.399999999999999" customHeight="1" x14ac:dyDescent="0.25">
      <c r="A57" s="45"/>
      <c r="B57" s="16"/>
      <c r="C57" s="21"/>
      <c r="D57" s="19" t="e">
        <f>#REF!/#REF!</f>
        <v>#REF!</v>
      </c>
      <c r="E57" s="21"/>
      <c r="F57" s="21" t="s">
        <v>12</v>
      </c>
      <c r="G57" s="22">
        <v>5</v>
      </c>
      <c r="H57" s="22">
        <v>5</v>
      </c>
      <c r="I57" s="22"/>
      <c r="J57" s="22">
        <f t="shared" si="31"/>
        <v>10</v>
      </c>
      <c r="K57" s="22">
        <v>9</v>
      </c>
      <c r="L57" s="46">
        <f t="shared" si="32"/>
        <v>19</v>
      </c>
      <c r="M57" s="18"/>
    </row>
    <row r="58" spans="1:14" ht="17.399999999999999" customHeight="1" x14ac:dyDescent="0.25">
      <c r="A58" s="45"/>
      <c r="B58" s="16"/>
      <c r="C58" s="21"/>
      <c r="D58" s="19" t="e">
        <f>#REF!/#REF!</f>
        <v>#REF!</v>
      </c>
      <c r="E58" s="21"/>
      <c r="F58" s="21" t="s">
        <v>14</v>
      </c>
      <c r="G58" s="22"/>
      <c r="H58" s="22"/>
      <c r="I58" s="22"/>
      <c r="J58" s="22">
        <f t="shared" si="31"/>
        <v>0</v>
      </c>
      <c r="K58" s="22">
        <v>39</v>
      </c>
      <c r="L58" s="46">
        <f t="shared" si="32"/>
        <v>39</v>
      </c>
      <c r="M58" s="18"/>
    </row>
    <row r="59" spans="1:14" ht="17.399999999999999" customHeight="1" x14ac:dyDescent="0.25">
      <c r="A59" s="45"/>
      <c r="B59" s="16"/>
      <c r="C59" s="21"/>
      <c r="D59" s="19" t="e">
        <f>#REF!/#REF!</f>
        <v>#REF!</v>
      </c>
      <c r="E59" s="21"/>
      <c r="F59" s="21" t="s">
        <v>15</v>
      </c>
      <c r="G59" s="22"/>
      <c r="H59" s="22"/>
      <c r="I59" s="22"/>
      <c r="J59" s="22">
        <f t="shared" si="31"/>
        <v>0</v>
      </c>
      <c r="K59" s="22">
        <v>12</v>
      </c>
      <c r="L59" s="46">
        <f t="shared" si="32"/>
        <v>12</v>
      </c>
      <c r="M59" s="18"/>
    </row>
    <row r="60" spans="1:14" ht="17.399999999999999" customHeight="1" x14ac:dyDescent="0.25">
      <c r="A60" s="42">
        <v>107</v>
      </c>
      <c r="B60" s="71">
        <v>13</v>
      </c>
      <c r="C60" s="20">
        <v>3.3</v>
      </c>
      <c r="D60" s="23" t="e">
        <f>#REF!/#REF!</f>
        <v>#REF!</v>
      </c>
      <c r="E60" s="20"/>
      <c r="F60" s="20" t="s">
        <v>11</v>
      </c>
      <c r="G60" s="38">
        <f t="shared" ref="G60:L60" si="33">SUM(G56:G59)</f>
        <v>5</v>
      </c>
      <c r="H60" s="38">
        <f t="shared" si="33"/>
        <v>5</v>
      </c>
      <c r="I60" s="38">
        <f t="shared" si="33"/>
        <v>0</v>
      </c>
      <c r="J60" s="38">
        <f t="shared" si="33"/>
        <v>10</v>
      </c>
      <c r="K60" s="38">
        <f t="shared" si="33"/>
        <v>105</v>
      </c>
      <c r="L60" s="47">
        <f t="shared" si="33"/>
        <v>115</v>
      </c>
      <c r="M60" s="18"/>
    </row>
    <row r="61" spans="1:14" ht="31.95" customHeight="1" x14ac:dyDescent="0.25">
      <c r="A61" s="48"/>
      <c r="B61" s="26"/>
      <c r="C61" s="27"/>
      <c r="D61" s="28" t="e">
        <f>#REF!/#REF!</f>
        <v>#REF!</v>
      </c>
      <c r="E61" s="21" t="s">
        <v>50</v>
      </c>
      <c r="F61" s="27" t="s">
        <v>9</v>
      </c>
      <c r="G61" s="29"/>
      <c r="H61" s="29"/>
      <c r="I61" s="29"/>
      <c r="J61" s="29">
        <f>SUM(G61:I61)</f>
        <v>0</v>
      </c>
      <c r="K61" s="29">
        <v>43</v>
      </c>
      <c r="L61" s="49">
        <f>SUM(J61:K61)</f>
        <v>43</v>
      </c>
      <c r="M61" s="18"/>
    </row>
    <row r="62" spans="1:14" ht="17.399999999999999" customHeight="1" x14ac:dyDescent="0.25">
      <c r="A62" s="45"/>
      <c r="B62" s="16"/>
      <c r="C62" s="21"/>
      <c r="D62" s="19" t="e">
        <f>#REF!/#REF!</f>
        <v>#REF!</v>
      </c>
      <c r="E62" s="21"/>
      <c r="F62" s="21" t="s">
        <v>12</v>
      </c>
      <c r="G62" s="22">
        <v>17</v>
      </c>
      <c r="H62" s="22">
        <v>6</v>
      </c>
      <c r="I62" s="22"/>
      <c r="J62" s="22">
        <f t="shared" ref="J62:J65" si="34">SUM(G62:I62)</f>
        <v>23</v>
      </c>
      <c r="K62" s="22">
        <v>99</v>
      </c>
      <c r="L62" s="46">
        <f t="shared" ref="L62:L65" si="35">SUM(J62:K62)</f>
        <v>122</v>
      </c>
      <c r="M62" s="18"/>
    </row>
    <row r="63" spans="1:14" ht="17.399999999999999" customHeight="1" x14ac:dyDescent="0.25">
      <c r="A63" s="45"/>
      <c r="B63" s="16"/>
      <c r="C63" s="21"/>
      <c r="D63" s="19" t="e">
        <f>#REF!/#REF!</f>
        <v>#REF!</v>
      </c>
      <c r="E63" s="21"/>
      <c r="F63" s="21" t="s">
        <v>14</v>
      </c>
      <c r="G63" s="22"/>
      <c r="H63" s="22"/>
      <c r="I63" s="22"/>
      <c r="J63" s="22">
        <f t="shared" si="34"/>
        <v>0</v>
      </c>
      <c r="K63" s="22">
        <v>9</v>
      </c>
      <c r="L63" s="46">
        <f t="shared" si="35"/>
        <v>9</v>
      </c>
      <c r="M63" s="18"/>
    </row>
    <row r="64" spans="1:14" ht="17.399999999999999" customHeight="1" x14ac:dyDescent="0.25">
      <c r="A64" s="45"/>
      <c r="B64" s="16"/>
      <c r="C64" s="21"/>
      <c r="D64" s="19" t="e">
        <f>#REF!/#REF!</f>
        <v>#REF!</v>
      </c>
      <c r="E64" s="21"/>
      <c r="F64" s="21" t="s">
        <v>15</v>
      </c>
      <c r="G64" s="22"/>
      <c r="H64" s="22"/>
      <c r="I64" s="22"/>
      <c r="J64" s="22">
        <f t="shared" si="34"/>
        <v>0</v>
      </c>
      <c r="K64" s="22">
        <v>9</v>
      </c>
      <c r="L64" s="46">
        <f t="shared" si="35"/>
        <v>9</v>
      </c>
      <c r="M64" s="18"/>
    </row>
    <row r="65" spans="1:14" ht="17.399999999999999" customHeight="1" x14ac:dyDescent="0.25">
      <c r="A65" s="45"/>
      <c r="B65" s="16"/>
      <c r="C65" s="21"/>
      <c r="D65" s="19" t="e">
        <f>#REF!/#REF!</f>
        <v>#REF!</v>
      </c>
      <c r="E65" s="21"/>
      <c r="F65" s="21" t="s">
        <v>10</v>
      </c>
      <c r="G65" s="22">
        <v>108</v>
      </c>
      <c r="H65" s="22">
        <v>67</v>
      </c>
      <c r="I65" s="22">
        <v>9</v>
      </c>
      <c r="J65" s="22">
        <f t="shared" si="34"/>
        <v>184</v>
      </c>
      <c r="K65" s="22">
        <v>28</v>
      </c>
      <c r="L65" s="46">
        <f t="shared" si="35"/>
        <v>212</v>
      </c>
      <c r="M65" s="18"/>
    </row>
    <row r="66" spans="1:14" ht="17.399999999999999" customHeight="1" x14ac:dyDescent="0.25">
      <c r="A66" s="42">
        <v>108</v>
      </c>
      <c r="B66" s="71">
        <v>28</v>
      </c>
      <c r="C66" s="20">
        <v>10.7</v>
      </c>
      <c r="D66" s="23" t="e">
        <f>#REF!/#REF!</f>
        <v>#REF!</v>
      </c>
      <c r="E66" s="20"/>
      <c r="F66" s="20" t="s">
        <v>11</v>
      </c>
      <c r="G66" s="38">
        <f t="shared" ref="G66:L66" si="36">SUM(G61:G65)</f>
        <v>125</v>
      </c>
      <c r="H66" s="38">
        <f t="shared" si="36"/>
        <v>73</v>
      </c>
      <c r="I66" s="38">
        <f t="shared" si="36"/>
        <v>9</v>
      </c>
      <c r="J66" s="38">
        <f t="shared" si="36"/>
        <v>207</v>
      </c>
      <c r="K66" s="38">
        <f t="shared" si="36"/>
        <v>188</v>
      </c>
      <c r="L66" s="47">
        <f t="shared" si="36"/>
        <v>395</v>
      </c>
      <c r="M66" s="18"/>
    </row>
    <row r="67" spans="1:14" ht="17.399999999999999" customHeight="1" x14ac:dyDescent="0.25">
      <c r="A67" s="87" t="s">
        <v>24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9"/>
      <c r="M67" s="18"/>
    </row>
    <row r="68" spans="1:14" ht="31.2" customHeight="1" x14ac:dyDescent="0.25">
      <c r="A68" s="90" t="s">
        <v>38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  <c r="M68" s="18"/>
    </row>
    <row r="69" spans="1:14" ht="17.399999999999999" customHeight="1" x14ac:dyDescent="0.25">
      <c r="A69" s="58"/>
      <c r="B69" s="67"/>
      <c r="C69" s="59"/>
      <c r="D69" s="60"/>
      <c r="E69" s="15" t="s">
        <v>49</v>
      </c>
      <c r="F69" s="27" t="s">
        <v>9</v>
      </c>
      <c r="G69" s="29"/>
      <c r="H69" s="29"/>
      <c r="I69" s="29"/>
      <c r="J69" s="29"/>
      <c r="K69" s="29">
        <v>4</v>
      </c>
      <c r="L69" s="49">
        <v>4</v>
      </c>
      <c r="M69" s="18"/>
    </row>
    <row r="70" spans="1:14" ht="17.399999999999999" customHeight="1" x14ac:dyDescent="0.25">
      <c r="A70" s="42">
        <v>49</v>
      </c>
      <c r="B70" s="71">
        <v>16</v>
      </c>
      <c r="C70" s="23">
        <v>0.06</v>
      </c>
      <c r="D70" s="60"/>
      <c r="E70" s="59"/>
      <c r="F70" s="59" t="s">
        <v>11</v>
      </c>
      <c r="G70" s="61">
        <f>G69</f>
        <v>0</v>
      </c>
      <c r="H70" s="61">
        <f t="shared" ref="H70:L70" si="37">H69</f>
        <v>0</v>
      </c>
      <c r="I70" s="61">
        <f t="shared" si="37"/>
        <v>0</v>
      </c>
      <c r="J70" s="61">
        <f t="shared" si="37"/>
        <v>0</v>
      </c>
      <c r="K70" s="61">
        <f t="shared" si="37"/>
        <v>4</v>
      </c>
      <c r="L70" s="62">
        <f t="shared" si="37"/>
        <v>4</v>
      </c>
      <c r="M70" s="18"/>
    </row>
    <row r="71" spans="1:14" ht="17.399999999999999" customHeight="1" x14ac:dyDescent="0.25">
      <c r="A71" s="42"/>
      <c r="B71" s="16"/>
      <c r="C71" s="23"/>
      <c r="D71" s="60"/>
      <c r="E71" s="15" t="s">
        <v>49</v>
      </c>
      <c r="F71" s="27" t="s">
        <v>9</v>
      </c>
      <c r="G71" s="29"/>
      <c r="H71" s="29"/>
      <c r="I71" s="29"/>
      <c r="J71" s="29"/>
      <c r="K71" s="29">
        <v>3</v>
      </c>
      <c r="L71" s="49">
        <v>3</v>
      </c>
      <c r="M71" s="18"/>
    </row>
    <row r="72" spans="1:14" ht="17.399999999999999" customHeight="1" x14ac:dyDescent="0.25">
      <c r="A72" s="42">
        <v>49</v>
      </c>
      <c r="B72" s="71">
        <v>9</v>
      </c>
      <c r="C72" s="23">
        <v>0.06</v>
      </c>
      <c r="D72" s="60"/>
      <c r="E72" s="59"/>
      <c r="F72" s="59" t="s">
        <v>11</v>
      </c>
      <c r="G72" s="61">
        <f>G71</f>
        <v>0</v>
      </c>
      <c r="H72" s="61">
        <f t="shared" ref="H72:L72" si="38">H71</f>
        <v>0</v>
      </c>
      <c r="I72" s="61">
        <f t="shared" si="38"/>
        <v>0</v>
      </c>
      <c r="J72" s="61">
        <f t="shared" si="38"/>
        <v>0</v>
      </c>
      <c r="K72" s="61">
        <f t="shared" si="38"/>
        <v>3</v>
      </c>
      <c r="L72" s="62">
        <f t="shared" si="38"/>
        <v>3</v>
      </c>
      <c r="M72" s="18"/>
    </row>
    <row r="73" spans="1:14" ht="17.399999999999999" customHeight="1" x14ac:dyDescent="0.3">
      <c r="A73" s="87" t="s">
        <v>29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3"/>
    </row>
    <row r="74" spans="1:14" ht="16.95" customHeight="1" x14ac:dyDescent="0.3">
      <c r="A74" s="95" t="s">
        <v>25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3"/>
    </row>
    <row r="75" spans="1:14" ht="16.95" customHeight="1" x14ac:dyDescent="0.3">
      <c r="A75" s="70"/>
      <c r="B75" s="71"/>
      <c r="C75" s="71"/>
      <c r="D75" s="14" t="e">
        <f>#REF!/#REF!</f>
        <v>#REF!</v>
      </c>
      <c r="E75" s="15" t="s">
        <v>49</v>
      </c>
      <c r="F75" s="15" t="s">
        <v>10</v>
      </c>
      <c r="G75" s="16">
        <v>4</v>
      </c>
      <c r="H75" s="16">
        <v>42</v>
      </c>
      <c r="I75" s="16">
        <v>17</v>
      </c>
      <c r="J75" s="16">
        <f>SUM(G75:I75)</f>
        <v>63</v>
      </c>
      <c r="K75" s="15">
        <v>98</v>
      </c>
      <c r="L75" s="43">
        <f>SUM(J75:K75)</f>
        <v>161</v>
      </c>
      <c r="M75" s="1"/>
    </row>
    <row r="76" spans="1:14" ht="16.95" customHeight="1" x14ac:dyDescent="0.3">
      <c r="A76" s="70"/>
      <c r="B76" s="71"/>
      <c r="C76" s="71"/>
      <c r="D76" s="14" t="e">
        <f>#REF!/#REF!</f>
        <v>#REF!</v>
      </c>
      <c r="E76" s="15"/>
      <c r="F76" s="15" t="s">
        <v>9</v>
      </c>
      <c r="G76" s="16"/>
      <c r="H76" s="16"/>
      <c r="I76" s="16"/>
      <c r="J76" s="16">
        <f t="shared" ref="J76:J77" si="39">SUM(G76:I76)</f>
        <v>0</v>
      </c>
      <c r="K76" s="15">
        <v>22</v>
      </c>
      <c r="L76" s="43">
        <f t="shared" ref="L76:L77" si="40">SUM(J76:K76)</f>
        <v>22</v>
      </c>
      <c r="M76" s="1"/>
    </row>
    <row r="77" spans="1:14" ht="16.95" customHeight="1" x14ac:dyDescent="0.3">
      <c r="A77" s="45"/>
      <c r="B77" s="16"/>
      <c r="C77" s="17"/>
      <c r="D77" s="14" t="e">
        <f>#REF!/#REF!</f>
        <v>#REF!</v>
      </c>
      <c r="E77" s="30"/>
      <c r="F77" s="15" t="s">
        <v>12</v>
      </c>
      <c r="G77" s="15"/>
      <c r="H77" s="15"/>
      <c r="I77" s="15"/>
      <c r="J77" s="16">
        <f t="shared" si="39"/>
        <v>0</v>
      </c>
      <c r="K77" s="15">
        <v>4</v>
      </c>
      <c r="L77" s="43">
        <f t="shared" si="40"/>
        <v>4</v>
      </c>
      <c r="M77" s="2"/>
      <c r="N77" s="24"/>
    </row>
    <row r="78" spans="1:14" ht="16.95" customHeight="1" x14ac:dyDescent="0.3">
      <c r="A78" s="42">
        <v>59</v>
      </c>
      <c r="B78" s="71">
        <v>2</v>
      </c>
      <c r="C78" s="13">
        <v>5.5</v>
      </c>
      <c r="D78" s="39" t="e">
        <f>#REF!/#REF!</f>
        <v>#REF!</v>
      </c>
      <c r="E78" s="15"/>
      <c r="F78" s="12" t="s">
        <v>11</v>
      </c>
      <c r="G78" s="12">
        <f>SUM(G75:G77)</f>
        <v>4</v>
      </c>
      <c r="H78" s="12">
        <f t="shared" ref="H78:L78" si="41">SUM(H75:H77)</f>
        <v>42</v>
      </c>
      <c r="I78" s="12">
        <f t="shared" si="41"/>
        <v>17</v>
      </c>
      <c r="J78" s="12">
        <f t="shared" si="41"/>
        <v>63</v>
      </c>
      <c r="K78" s="12">
        <f t="shared" si="41"/>
        <v>124</v>
      </c>
      <c r="L78" s="44">
        <f t="shared" si="41"/>
        <v>187</v>
      </c>
      <c r="M78" s="1"/>
      <c r="N78" s="24"/>
    </row>
    <row r="79" spans="1:14" ht="16.95" customHeight="1" x14ac:dyDescent="0.3">
      <c r="A79" s="45"/>
      <c r="B79" s="16"/>
      <c r="C79" s="17"/>
      <c r="D79" s="14" t="e">
        <f>#REF!/#REF!</f>
        <v>#REF!</v>
      </c>
      <c r="E79" s="15" t="s">
        <v>49</v>
      </c>
      <c r="F79" s="15" t="s">
        <v>10</v>
      </c>
      <c r="G79" s="15">
        <v>2</v>
      </c>
      <c r="H79" s="15">
        <v>17</v>
      </c>
      <c r="I79" s="15">
        <v>7</v>
      </c>
      <c r="J79" s="15">
        <f t="shared" ref="J79:J80" si="42">SUM(G79:I79)</f>
        <v>26</v>
      </c>
      <c r="K79" s="15">
        <v>15</v>
      </c>
      <c r="L79" s="43">
        <f t="shared" ref="L79:L80" si="43">SUM(J79:K79)</f>
        <v>41</v>
      </c>
      <c r="M79" s="1"/>
      <c r="N79" s="24"/>
    </row>
    <row r="80" spans="1:14" ht="16.95" customHeight="1" x14ac:dyDescent="0.3">
      <c r="A80" s="45"/>
      <c r="B80" s="16"/>
      <c r="C80" s="17"/>
      <c r="D80" s="14" t="e">
        <f>#REF!/#REF!</f>
        <v>#REF!</v>
      </c>
      <c r="E80" s="15"/>
      <c r="F80" s="15" t="s">
        <v>9</v>
      </c>
      <c r="G80" s="15"/>
      <c r="H80" s="15"/>
      <c r="I80" s="15"/>
      <c r="J80" s="15">
        <f t="shared" si="42"/>
        <v>0</v>
      </c>
      <c r="K80" s="15"/>
      <c r="L80" s="43">
        <f t="shared" si="43"/>
        <v>0</v>
      </c>
      <c r="M80" s="1"/>
      <c r="N80" s="24"/>
    </row>
    <row r="81" spans="1:14" ht="16.95" customHeight="1" x14ac:dyDescent="0.3">
      <c r="A81" s="42">
        <v>79</v>
      </c>
      <c r="B81" s="71">
        <v>14</v>
      </c>
      <c r="C81" s="13">
        <v>1</v>
      </c>
      <c r="D81" s="39" t="e">
        <f>#REF!/#REF!</f>
        <v>#REF!</v>
      </c>
      <c r="E81" s="15"/>
      <c r="F81" s="12" t="s">
        <v>11</v>
      </c>
      <c r="G81" s="12">
        <f>SUM(G79:G80)</f>
        <v>2</v>
      </c>
      <c r="H81" s="12">
        <f t="shared" ref="H81:L81" si="44">SUM(H79:H80)</f>
        <v>17</v>
      </c>
      <c r="I81" s="12">
        <f t="shared" si="44"/>
        <v>7</v>
      </c>
      <c r="J81" s="12">
        <f t="shared" si="44"/>
        <v>26</v>
      </c>
      <c r="K81" s="12">
        <f t="shared" si="44"/>
        <v>15</v>
      </c>
      <c r="L81" s="44">
        <f t="shared" si="44"/>
        <v>41</v>
      </c>
      <c r="M81" s="1"/>
      <c r="N81" s="24"/>
    </row>
    <row r="82" spans="1:14" ht="16.95" customHeight="1" x14ac:dyDescent="0.3">
      <c r="A82" s="87" t="s">
        <v>29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9"/>
      <c r="M82" s="1"/>
      <c r="N82" s="24"/>
    </row>
    <row r="83" spans="1:14" ht="35.4" customHeight="1" thickBot="1" x14ac:dyDescent="0.3">
      <c r="A83" s="90" t="s">
        <v>27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2"/>
      <c r="M83" s="31"/>
    </row>
    <row r="84" spans="1:14" ht="16.95" customHeight="1" thickBot="1" x14ac:dyDescent="0.3">
      <c r="A84" s="45"/>
      <c r="B84" s="16"/>
      <c r="C84" s="17"/>
      <c r="D84" s="14" t="e">
        <f>#REF!/#REF!</f>
        <v>#REF!</v>
      </c>
      <c r="E84" s="15" t="s">
        <v>49</v>
      </c>
      <c r="F84" s="17" t="s">
        <v>10</v>
      </c>
      <c r="G84" s="32"/>
      <c r="H84" s="32"/>
      <c r="I84" s="32"/>
      <c r="J84" s="32">
        <f>SUM(G84:I84)</f>
        <v>0</v>
      </c>
      <c r="K84" s="32">
        <v>79</v>
      </c>
      <c r="L84" s="50">
        <f>SUM(J84:K84)</f>
        <v>79</v>
      </c>
      <c r="M84" s="33"/>
    </row>
    <row r="85" spans="1:14" ht="16.95" customHeight="1" thickBot="1" x14ac:dyDescent="0.3">
      <c r="A85" s="42">
        <v>41</v>
      </c>
      <c r="B85" s="71">
        <v>7</v>
      </c>
      <c r="C85" s="13">
        <v>4.5</v>
      </c>
      <c r="D85" s="39" t="e">
        <f>#REF!/#REF!</f>
        <v>#REF!</v>
      </c>
      <c r="E85" s="13"/>
      <c r="F85" s="13" t="s">
        <v>11</v>
      </c>
      <c r="G85" s="40">
        <f t="shared" ref="G85:L85" si="45">SUM(G84:G84)</f>
        <v>0</v>
      </c>
      <c r="H85" s="40">
        <f t="shared" si="45"/>
        <v>0</v>
      </c>
      <c r="I85" s="40">
        <f t="shared" si="45"/>
        <v>0</v>
      </c>
      <c r="J85" s="40">
        <f t="shared" si="45"/>
        <v>0</v>
      </c>
      <c r="K85" s="40">
        <f t="shared" si="45"/>
        <v>79</v>
      </c>
      <c r="L85" s="51">
        <f t="shared" si="45"/>
        <v>79</v>
      </c>
      <c r="M85" s="33"/>
    </row>
    <row r="86" spans="1:14" ht="16.95" customHeight="1" thickBot="1" x14ac:dyDescent="0.3">
      <c r="A86" s="45"/>
      <c r="B86" s="16"/>
      <c r="C86" s="17"/>
      <c r="D86" s="14" t="e">
        <f>#REF!/#REF!</f>
        <v>#REF!</v>
      </c>
      <c r="E86" s="15" t="s">
        <v>49</v>
      </c>
      <c r="F86" s="17" t="s">
        <v>10</v>
      </c>
      <c r="G86" s="32"/>
      <c r="H86" s="32"/>
      <c r="I86" s="32"/>
      <c r="J86" s="32">
        <f t="shared" ref="J86:J101" si="46">SUM(G86:I86)</f>
        <v>0</v>
      </c>
      <c r="K86" s="32">
        <v>29</v>
      </c>
      <c r="L86" s="50">
        <f t="shared" ref="L86:L101" si="47">SUM(J86:K86)</f>
        <v>29</v>
      </c>
      <c r="M86" s="33"/>
    </row>
    <row r="87" spans="1:14" ht="16.95" customHeight="1" thickBot="1" x14ac:dyDescent="0.3">
      <c r="A87" s="42">
        <v>62</v>
      </c>
      <c r="B87" s="71">
        <v>14</v>
      </c>
      <c r="C87" s="13">
        <v>2.7</v>
      </c>
      <c r="D87" s="39" t="e">
        <f>#REF!/#REF!</f>
        <v>#REF!</v>
      </c>
      <c r="E87" s="13"/>
      <c r="F87" s="13" t="s">
        <v>11</v>
      </c>
      <c r="G87" s="40">
        <f>SUM(G86)</f>
        <v>0</v>
      </c>
      <c r="H87" s="40">
        <f t="shared" ref="H87:L87" si="48">SUM(H86)</f>
        <v>0</v>
      </c>
      <c r="I87" s="40">
        <f t="shared" si="48"/>
        <v>0</v>
      </c>
      <c r="J87" s="40">
        <f t="shared" si="48"/>
        <v>0</v>
      </c>
      <c r="K87" s="40">
        <f t="shared" si="48"/>
        <v>29</v>
      </c>
      <c r="L87" s="51">
        <f t="shared" si="48"/>
        <v>29</v>
      </c>
      <c r="M87" s="33"/>
    </row>
    <row r="88" spans="1:14" ht="16.95" customHeight="1" thickBot="1" x14ac:dyDescent="0.3">
      <c r="A88" s="45"/>
      <c r="B88" s="16"/>
      <c r="C88" s="17"/>
      <c r="D88" s="14" t="e">
        <f>#REF!/#REF!</f>
        <v>#REF!</v>
      </c>
      <c r="E88" s="15" t="s">
        <v>49</v>
      </c>
      <c r="F88" s="17" t="s">
        <v>10</v>
      </c>
      <c r="G88" s="32"/>
      <c r="H88" s="32"/>
      <c r="I88" s="32"/>
      <c r="J88" s="32">
        <f t="shared" si="46"/>
        <v>0</v>
      </c>
      <c r="K88" s="32">
        <v>15</v>
      </c>
      <c r="L88" s="50">
        <f t="shared" si="47"/>
        <v>15</v>
      </c>
      <c r="M88" s="33"/>
    </row>
    <row r="89" spans="1:14" ht="16.95" customHeight="1" thickBot="1" x14ac:dyDescent="0.3">
      <c r="A89" s="42">
        <v>74</v>
      </c>
      <c r="B89" s="71">
        <v>38</v>
      </c>
      <c r="C89" s="13">
        <v>0.6</v>
      </c>
      <c r="D89" s="39" t="e">
        <f>#REF!/#REF!</f>
        <v>#REF!</v>
      </c>
      <c r="E89" s="13"/>
      <c r="F89" s="13" t="s">
        <v>11</v>
      </c>
      <c r="G89" s="40">
        <f t="shared" ref="G89:L89" si="49">SUM(G88:G88)</f>
        <v>0</v>
      </c>
      <c r="H89" s="40">
        <f t="shared" si="49"/>
        <v>0</v>
      </c>
      <c r="I89" s="40">
        <f t="shared" si="49"/>
        <v>0</v>
      </c>
      <c r="J89" s="40">
        <f t="shared" si="49"/>
        <v>0</v>
      </c>
      <c r="K89" s="40">
        <f t="shared" si="49"/>
        <v>15</v>
      </c>
      <c r="L89" s="51">
        <f t="shared" si="49"/>
        <v>15</v>
      </c>
      <c r="M89" s="33"/>
    </row>
    <row r="90" spans="1:14" ht="16.95" customHeight="1" thickBot="1" x14ac:dyDescent="0.3">
      <c r="A90" s="45"/>
      <c r="B90" s="16"/>
      <c r="C90" s="17"/>
      <c r="D90" s="14" t="e">
        <f>#REF!/#REF!</f>
        <v>#REF!</v>
      </c>
      <c r="E90" s="15" t="s">
        <v>49</v>
      </c>
      <c r="F90" s="17" t="s">
        <v>10</v>
      </c>
      <c r="G90" s="32"/>
      <c r="H90" s="32"/>
      <c r="I90" s="32"/>
      <c r="J90" s="32">
        <f t="shared" si="46"/>
        <v>0</v>
      </c>
      <c r="K90" s="32">
        <v>71</v>
      </c>
      <c r="L90" s="50">
        <f t="shared" si="47"/>
        <v>71</v>
      </c>
      <c r="M90" s="33"/>
    </row>
    <row r="91" spans="1:14" ht="16.95" customHeight="1" thickBot="1" x14ac:dyDescent="0.3">
      <c r="A91" s="42">
        <v>84</v>
      </c>
      <c r="B91" s="71">
        <v>31</v>
      </c>
      <c r="C91" s="13">
        <v>3.9</v>
      </c>
      <c r="D91" s="39" t="e">
        <f>#REF!/#REF!</f>
        <v>#REF!</v>
      </c>
      <c r="E91" s="13"/>
      <c r="F91" s="13" t="s">
        <v>11</v>
      </c>
      <c r="G91" s="40">
        <f>SUM(G90)</f>
        <v>0</v>
      </c>
      <c r="H91" s="40">
        <f t="shared" ref="H91:L91" si="50">SUM(H90)</f>
        <v>0</v>
      </c>
      <c r="I91" s="40">
        <f t="shared" si="50"/>
        <v>0</v>
      </c>
      <c r="J91" s="40">
        <f t="shared" si="50"/>
        <v>0</v>
      </c>
      <c r="K91" s="40">
        <f t="shared" si="50"/>
        <v>71</v>
      </c>
      <c r="L91" s="51">
        <f t="shared" si="50"/>
        <v>71</v>
      </c>
      <c r="M91" s="33"/>
    </row>
    <row r="92" spans="1:14" ht="16.95" customHeight="1" thickBot="1" x14ac:dyDescent="0.3">
      <c r="A92" s="45"/>
      <c r="B92" s="16"/>
      <c r="C92" s="17"/>
      <c r="D92" s="14" t="e">
        <f>#REF!/#REF!</f>
        <v>#REF!</v>
      </c>
      <c r="E92" s="15" t="s">
        <v>49</v>
      </c>
      <c r="F92" s="17" t="s">
        <v>10</v>
      </c>
      <c r="G92" s="32"/>
      <c r="H92" s="32"/>
      <c r="I92" s="32"/>
      <c r="J92" s="32">
        <f t="shared" si="46"/>
        <v>0</v>
      </c>
      <c r="K92" s="32">
        <v>79</v>
      </c>
      <c r="L92" s="50">
        <f t="shared" si="47"/>
        <v>79</v>
      </c>
      <c r="M92" s="33"/>
    </row>
    <row r="93" spans="1:14" ht="16.95" customHeight="1" thickBot="1" x14ac:dyDescent="0.3">
      <c r="A93" s="42">
        <v>100</v>
      </c>
      <c r="B93" s="71" t="s">
        <v>48</v>
      </c>
      <c r="C93" s="13">
        <v>5.6</v>
      </c>
      <c r="D93" s="39" t="e">
        <f>#REF!/#REF!</f>
        <v>#REF!</v>
      </c>
      <c r="E93" s="13"/>
      <c r="F93" s="13" t="s">
        <v>11</v>
      </c>
      <c r="G93" s="40">
        <f>SUM(G92)</f>
        <v>0</v>
      </c>
      <c r="H93" s="40">
        <f t="shared" ref="H93:L93" si="51">SUM(H92)</f>
        <v>0</v>
      </c>
      <c r="I93" s="40">
        <f t="shared" si="51"/>
        <v>0</v>
      </c>
      <c r="J93" s="40">
        <f t="shared" si="51"/>
        <v>0</v>
      </c>
      <c r="K93" s="40">
        <f t="shared" si="51"/>
        <v>79</v>
      </c>
      <c r="L93" s="51">
        <f t="shared" si="51"/>
        <v>79</v>
      </c>
      <c r="M93" s="33"/>
    </row>
    <row r="94" spans="1:14" ht="16.95" customHeight="1" thickBot="1" x14ac:dyDescent="0.3">
      <c r="A94" s="45"/>
      <c r="B94" s="16"/>
      <c r="C94" s="17"/>
      <c r="D94" s="14" t="e">
        <f>#REF!/#REF!</f>
        <v>#REF!</v>
      </c>
      <c r="E94" s="15" t="s">
        <v>49</v>
      </c>
      <c r="F94" s="17" t="s">
        <v>10</v>
      </c>
      <c r="G94" s="32"/>
      <c r="H94" s="32"/>
      <c r="I94" s="32"/>
      <c r="J94" s="32">
        <f t="shared" si="46"/>
        <v>0</v>
      </c>
      <c r="K94" s="32">
        <v>15</v>
      </c>
      <c r="L94" s="50">
        <f t="shared" si="47"/>
        <v>15</v>
      </c>
      <c r="M94" s="33"/>
    </row>
    <row r="95" spans="1:14" ht="16.95" customHeight="1" thickBot="1" x14ac:dyDescent="0.3">
      <c r="A95" s="42">
        <v>112</v>
      </c>
      <c r="B95" s="71">
        <v>5</v>
      </c>
      <c r="C95" s="13">
        <v>1.1000000000000001</v>
      </c>
      <c r="D95" s="39" t="e">
        <f>#REF!/#REF!</f>
        <v>#REF!</v>
      </c>
      <c r="E95" s="13"/>
      <c r="F95" s="13" t="s">
        <v>11</v>
      </c>
      <c r="G95" s="40">
        <f>SUM(G94)</f>
        <v>0</v>
      </c>
      <c r="H95" s="40">
        <f t="shared" ref="H95:L95" si="52">SUM(H94)</f>
        <v>0</v>
      </c>
      <c r="I95" s="40">
        <f t="shared" si="52"/>
        <v>0</v>
      </c>
      <c r="J95" s="40">
        <f t="shared" si="52"/>
        <v>0</v>
      </c>
      <c r="K95" s="40">
        <f t="shared" si="52"/>
        <v>15</v>
      </c>
      <c r="L95" s="51">
        <f t="shared" si="52"/>
        <v>15</v>
      </c>
      <c r="M95" s="33"/>
    </row>
    <row r="96" spans="1:14" ht="16.95" customHeight="1" thickBot="1" x14ac:dyDescent="0.3">
      <c r="A96" s="45"/>
      <c r="B96" s="16"/>
      <c r="C96" s="17"/>
      <c r="D96" s="14" t="e">
        <f>#REF!/#REF!</f>
        <v>#REF!</v>
      </c>
      <c r="E96" s="15" t="s">
        <v>49</v>
      </c>
      <c r="F96" s="17" t="s">
        <v>10</v>
      </c>
      <c r="G96" s="32"/>
      <c r="H96" s="32"/>
      <c r="I96" s="32"/>
      <c r="J96" s="32">
        <f t="shared" si="46"/>
        <v>0</v>
      </c>
      <c r="K96" s="32">
        <v>33</v>
      </c>
      <c r="L96" s="50">
        <f t="shared" si="47"/>
        <v>33</v>
      </c>
      <c r="M96" s="33"/>
    </row>
    <row r="97" spans="1:14" ht="16.95" customHeight="1" thickBot="1" x14ac:dyDescent="0.3">
      <c r="A97" s="45"/>
      <c r="B97" s="16"/>
      <c r="C97" s="17"/>
      <c r="D97" s="14" t="e">
        <f>#REF!/#REF!</f>
        <v>#REF!</v>
      </c>
      <c r="E97" s="17"/>
      <c r="F97" s="17" t="s">
        <v>12</v>
      </c>
      <c r="G97" s="32"/>
      <c r="H97" s="32"/>
      <c r="I97" s="32"/>
      <c r="J97" s="32">
        <f t="shared" si="46"/>
        <v>0</v>
      </c>
      <c r="K97" s="32">
        <v>1</v>
      </c>
      <c r="L97" s="50">
        <f t="shared" si="47"/>
        <v>1</v>
      </c>
      <c r="M97" s="33"/>
    </row>
    <row r="98" spans="1:14" ht="16.95" customHeight="1" thickBot="1" x14ac:dyDescent="0.3">
      <c r="A98" s="42">
        <v>120</v>
      </c>
      <c r="B98" s="71">
        <v>1</v>
      </c>
      <c r="C98" s="13">
        <v>1.5</v>
      </c>
      <c r="D98" s="39" t="e">
        <f>#REF!/#REF!</f>
        <v>#REF!</v>
      </c>
      <c r="E98" s="13"/>
      <c r="F98" s="13" t="s">
        <v>11</v>
      </c>
      <c r="G98" s="40">
        <f>SUM(G96:G97)</f>
        <v>0</v>
      </c>
      <c r="H98" s="40">
        <f t="shared" ref="H98:L98" si="53">SUM(H96:H97)</f>
        <v>0</v>
      </c>
      <c r="I98" s="40">
        <f t="shared" si="53"/>
        <v>0</v>
      </c>
      <c r="J98" s="40">
        <f t="shared" si="53"/>
        <v>0</v>
      </c>
      <c r="K98" s="40">
        <f t="shared" si="53"/>
        <v>34</v>
      </c>
      <c r="L98" s="51">
        <f t="shared" si="53"/>
        <v>34</v>
      </c>
      <c r="M98" s="33"/>
    </row>
    <row r="99" spans="1:14" ht="16.95" customHeight="1" thickBot="1" x14ac:dyDescent="0.3">
      <c r="A99" s="45"/>
      <c r="B99" s="16"/>
      <c r="C99" s="17"/>
      <c r="D99" s="14" t="e">
        <f>#REF!/#REF!</f>
        <v>#REF!</v>
      </c>
      <c r="E99" s="15" t="s">
        <v>49</v>
      </c>
      <c r="F99" s="17" t="s">
        <v>10</v>
      </c>
      <c r="G99" s="32"/>
      <c r="H99" s="32"/>
      <c r="I99" s="32"/>
      <c r="J99" s="32">
        <f t="shared" ref="J99" si="54">SUM(G99:I99)</f>
        <v>0</v>
      </c>
      <c r="K99" s="32">
        <v>125</v>
      </c>
      <c r="L99" s="50">
        <f t="shared" ref="L99" si="55">SUM(J99:K99)</f>
        <v>125</v>
      </c>
      <c r="M99" s="33"/>
    </row>
    <row r="100" spans="1:14" ht="16.95" customHeight="1" thickBot="1" x14ac:dyDescent="0.3">
      <c r="A100" s="42">
        <v>123</v>
      </c>
      <c r="B100" s="71">
        <v>2</v>
      </c>
      <c r="C100" s="13">
        <v>5.0999999999999996</v>
      </c>
      <c r="D100" s="39" t="e">
        <f>#REF!/#REF!</f>
        <v>#REF!</v>
      </c>
      <c r="E100" s="13"/>
      <c r="F100" s="13" t="s">
        <v>11</v>
      </c>
      <c r="G100" s="40">
        <f t="shared" ref="G100:L100" si="56">SUM(G99:G99)</f>
        <v>0</v>
      </c>
      <c r="H100" s="40">
        <f t="shared" si="56"/>
        <v>0</v>
      </c>
      <c r="I100" s="40">
        <f t="shared" si="56"/>
        <v>0</v>
      </c>
      <c r="J100" s="40">
        <f t="shared" si="56"/>
        <v>0</v>
      </c>
      <c r="K100" s="40">
        <f t="shared" si="56"/>
        <v>125</v>
      </c>
      <c r="L100" s="51">
        <f t="shared" si="56"/>
        <v>125</v>
      </c>
      <c r="M100" s="33"/>
    </row>
    <row r="101" spans="1:14" ht="16.95" customHeight="1" thickBot="1" x14ac:dyDescent="0.3">
      <c r="A101" s="45"/>
      <c r="B101" s="16"/>
      <c r="C101" s="17"/>
      <c r="D101" s="14" t="e">
        <f>#REF!/#REF!</f>
        <v>#REF!</v>
      </c>
      <c r="E101" s="15" t="s">
        <v>49</v>
      </c>
      <c r="F101" s="17" t="s">
        <v>10</v>
      </c>
      <c r="G101" s="32"/>
      <c r="H101" s="32"/>
      <c r="I101" s="32"/>
      <c r="J101" s="32">
        <f t="shared" si="46"/>
        <v>0</v>
      </c>
      <c r="K101" s="32">
        <v>62</v>
      </c>
      <c r="L101" s="50">
        <f t="shared" si="47"/>
        <v>62</v>
      </c>
      <c r="M101" s="33"/>
    </row>
    <row r="102" spans="1:14" ht="16.95" customHeight="1" thickBot="1" x14ac:dyDescent="0.3">
      <c r="A102" s="42">
        <v>140</v>
      </c>
      <c r="B102" s="71">
        <v>5</v>
      </c>
      <c r="C102" s="13">
        <v>2.1</v>
      </c>
      <c r="D102" s="39" t="e">
        <f>#REF!/#REF!</f>
        <v>#REF!</v>
      </c>
      <c r="E102" s="13"/>
      <c r="F102" s="13" t="s">
        <v>11</v>
      </c>
      <c r="G102" s="40">
        <f t="shared" ref="G102:L102" si="57">SUM(G101:G101)</f>
        <v>0</v>
      </c>
      <c r="H102" s="40">
        <f t="shared" si="57"/>
        <v>0</v>
      </c>
      <c r="I102" s="40">
        <f t="shared" si="57"/>
        <v>0</v>
      </c>
      <c r="J102" s="40">
        <f t="shared" si="57"/>
        <v>0</v>
      </c>
      <c r="K102" s="40">
        <f t="shared" si="57"/>
        <v>62</v>
      </c>
      <c r="L102" s="51">
        <f t="shared" si="57"/>
        <v>62</v>
      </c>
      <c r="M102" s="33"/>
    </row>
    <row r="103" spans="1:14" ht="16.95" customHeight="1" x14ac:dyDescent="0.25">
      <c r="A103" s="87" t="s">
        <v>29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9"/>
      <c r="M103" s="77"/>
    </row>
    <row r="104" spans="1:14" ht="16.95" customHeight="1" x14ac:dyDescent="0.25">
      <c r="A104" s="90" t="s">
        <v>39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2"/>
      <c r="M104" s="77"/>
    </row>
    <row r="105" spans="1:14" ht="16.95" customHeight="1" x14ac:dyDescent="0.25">
      <c r="A105" s="42"/>
      <c r="B105" s="15"/>
      <c r="C105" s="15"/>
      <c r="D105" s="15"/>
      <c r="E105" s="15" t="s">
        <v>49</v>
      </c>
      <c r="F105" s="15" t="s">
        <v>10</v>
      </c>
      <c r="G105" s="15"/>
      <c r="H105" s="15"/>
      <c r="I105" s="15"/>
      <c r="J105" s="15"/>
      <c r="K105" s="15">
        <v>1</v>
      </c>
      <c r="L105" s="43">
        <v>1</v>
      </c>
      <c r="M105" s="77"/>
    </row>
    <row r="106" spans="1:14" ht="16.95" customHeight="1" x14ac:dyDescent="0.25">
      <c r="A106" s="58">
        <v>74</v>
      </c>
      <c r="B106" s="67">
        <v>47</v>
      </c>
      <c r="C106" s="73">
        <v>0.4</v>
      </c>
      <c r="D106" s="74"/>
      <c r="E106" s="73"/>
      <c r="F106" s="73" t="s">
        <v>11</v>
      </c>
      <c r="G106" s="75">
        <f>SUM(G105)</f>
        <v>0</v>
      </c>
      <c r="H106" s="75">
        <f t="shared" ref="H106:L106" si="58">SUM(H105)</f>
        <v>0</v>
      </c>
      <c r="I106" s="75">
        <f t="shared" si="58"/>
        <v>0</v>
      </c>
      <c r="J106" s="75">
        <f t="shared" si="58"/>
        <v>0</v>
      </c>
      <c r="K106" s="75">
        <f t="shared" si="58"/>
        <v>1</v>
      </c>
      <c r="L106" s="76">
        <f t="shared" si="58"/>
        <v>1</v>
      </c>
      <c r="M106" s="77"/>
    </row>
    <row r="107" spans="1:14" ht="17.399999999999999" customHeight="1" x14ac:dyDescent="0.3">
      <c r="A107" s="87" t="s">
        <v>30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9"/>
      <c r="M107" s="3"/>
    </row>
    <row r="108" spans="1:14" ht="17.399999999999999" customHeight="1" x14ac:dyDescent="0.3">
      <c r="A108" s="95" t="s">
        <v>25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3"/>
    </row>
    <row r="109" spans="1:14" s="34" customFormat="1" ht="17.399999999999999" customHeight="1" x14ac:dyDescent="0.3">
      <c r="A109" s="70"/>
      <c r="B109" s="71"/>
      <c r="C109" s="71"/>
      <c r="D109" s="19" t="e">
        <f>#REF!/#REF!</f>
        <v>#REF!</v>
      </c>
      <c r="E109" s="15" t="s">
        <v>49</v>
      </c>
      <c r="F109" s="16" t="s">
        <v>10</v>
      </c>
      <c r="G109" s="16"/>
      <c r="H109" s="16">
        <v>21</v>
      </c>
      <c r="I109" s="16">
        <v>12</v>
      </c>
      <c r="J109" s="16">
        <f>SUM(G109:I109)</f>
        <v>33</v>
      </c>
      <c r="K109" s="16">
        <v>87</v>
      </c>
      <c r="L109" s="52">
        <f>SUM(J109:K109)</f>
        <v>120</v>
      </c>
      <c r="M109" s="3"/>
    </row>
    <row r="110" spans="1:14" s="34" customFormat="1" ht="17.399999999999999" customHeight="1" x14ac:dyDescent="0.3">
      <c r="A110" s="70"/>
      <c r="B110" s="71"/>
      <c r="C110" s="71"/>
      <c r="D110" s="19" t="e">
        <f>#REF!/#REF!</f>
        <v>#REF!</v>
      </c>
      <c r="E110" s="16"/>
      <c r="F110" s="16" t="s">
        <v>9</v>
      </c>
      <c r="G110" s="16"/>
      <c r="H110" s="16"/>
      <c r="I110" s="16"/>
      <c r="J110" s="16">
        <f t="shared" ref="J110:J113" si="59">SUM(G110:I110)</f>
        <v>0</v>
      </c>
      <c r="K110" s="16"/>
      <c r="L110" s="52">
        <f t="shared" ref="L110:L113" si="60">SUM(J110:K110)</f>
        <v>0</v>
      </c>
      <c r="M110" s="3"/>
    </row>
    <row r="111" spans="1:14" s="34" customFormat="1" ht="17.399999999999999" customHeight="1" x14ac:dyDescent="0.3">
      <c r="A111" s="70">
        <v>6</v>
      </c>
      <c r="B111" s="71">
        <v>12</v>
      </c>
      <c r="C111" s="71">
        <v>2.7</v>
      </c>
      <c r="D111" s="23" t="e">
        <f>#REF!/#REF!</f>
        <v>#REF!</v>
      </c>
      <c r="E111" s="71"/>
      <c r="F111" s="71" t="s">
        <v>11</v>
      </c>
      <c r="G111" s="71">
        <f>SUM(G109:G110)</f>
        <v>0</v>
      </c>
      <c r="H111" s="71">
        <f t="shared" ref="H111:L111" si="61">SUM(H109:H110)</f>
        <v>21</v>
      </c>
      <c r="I111" s="71">
        <f t="shared" si="61"/>
        <v>12</v>
      </c>
      <c r="J111" s="71">
        <f t="shared" si="61"/>
        <v>33</v>
      </c>
      <c r="K111" s="71">
        <f t="shared" si="61"/>
        <v>87</v>
      </c>
      <c r="L111" s="72">
        <f t="shared" si="61"/>
        <v>120</v>
      </c>
      <c r="M111" s="3"/>
      <c r="N111" s="24"/>
    </row>
    <row r="112" spans="1:14" s="34" customFormat="1" ht="17.399999999999999" customHeight="1" x14ac:dyDescent="0.3">
      <c r="A112" s="53"/>
      <c r="B112" s="16"/>
      <c r="C112" s="16"/>
      <c r="D112" s="19" t="e">
        <f>#REF!/#REF!</f>
        <v>#REF!</v>
      </c>
      <c r="E112" s="15" t="s">
        <v>49</v>
      </c>
      <c r="F112" s="16" t="s">
        <v>10</v>
      </c>
      <c r="G112" s="16">
        <v>4</v>
      </c>
      <c r="H112" s="16">
        <v>51</v>
      </c>
      <c r="I112" s="16">
        <v>15</v>
      </c>
      <c r="J112" s="16">
        <f t="shared" si="59"/>
        <v>70</v>
      </c>
      <c r="K112" s="16">
        <v>89</v>
      </c>
      <c r="L112" s="52">
        <f t="shared" si="60"/>
        <v>159</v>
      </c>
      <c r="M112" s="3"/>
    </row>
    <row r="113" spans="1:14" s="34" customFormat="1" ht="17.399999999999999" customHeight="1" x14ac:dyDescent="0.3">
      <c r="A113" s="53"/>
      <c r="B113" s="16"/>
      <c r="C113" s="16"/>
      <c r="D113" s="19" t="e">
        <f>#REF!/#REF!</f>
        <v>#REF!</v>
      </c>
      <c r="E113" s="16"/>
      <c r="F113" s="16" t="s">
        <v>9</v>
      </c>
      <c r="G113" s="71"/>
      <c r="H113" s="16">
        <v>2</v>
      </c>
      <c r="I113" s="16"/>
      <c r="J113" s="16">
        <f t="shared" si="59"/>
        <v>2</v>
      </c>
      <c r="K113" s="16">
        <v>1</v>
      </c>
      <c r="L113" s="52">
        <f t="shared" si="60"/>
        <v>3</v>
      </c>
      <c r="M113" s="3"/>
    </row>
    <row r="114" spans="1:14" s="34" customFormat="1" ht="17.399999999999999" customHeight="1" x14ac:dyDescent="0.3">
      <c r="A114" s="70">
        <v>50</v>
      </c>
      <c r="B114" s="71">
        <v>28</v>
      </c>
      <c r="C114" s="71">
        <v>3.3</v>
      </c>
      <c r="D114" s="23" t="e">
        <f>#REF!/#REF!</f>
        <v>#REF!</v>
      </c>
      <c r="E114" s="71"/>
      <c r="F114" s="71" t="s">
        <v>11</v>
      </c>
      <c r="G114" s="71">
        <f>SUM(G112:G113)</f>
        <v>4</v>
      </c>
      <c r="H114" s="71">
        <f t="shared" ref="H114:L114" si="62">SUM(H112:H113)</f>
        <v>53</v>
      </c>
      <c r="I114" s="71">
        <f t="shared" si="62"/>
        <v>15</v>
      </c>
      <c r="J114" s="71">
        <f t="shared" si="62"/>
        <v>72</v>
      </c>
      <c r="K114" s="71">
        <f t="shared" si="62"/>
        <v>90</v>
      </c>
      <c r="L114" s="72">
        <f t="shared" si="62"/>
        <v>162</v>
      </c>
      <c r="M114" s="3"/>
      <c r="N114" s="24"/>
    </row>
    <row r="115" spans="1:14" s="34" customFormat="1" ht="17.399999999999999" customHeight="1" x14ac:dyDescent="0.3">
      <c r="A115" s="70"/>
      <c r="B115" s="71"/>
      <c r="C115" s="71"/>
      <c r="D115" s="19" t="e">
        <f>#REF!/#REF!</f>
        <v>#REF!</v>
      </c>
      <c r="E115" s="15" t="s">
        <v>49</v>
      </c>
      <c r="F115" s="16" t="s">
        <v>10</v>
      </c>
      <c r="G115" s="16"/>
      <c r="H115" s="16">
        <v>41</v>
      </c>
      <c r="I115" s="16">
        <v>16</v>
      </c>
      <c r="J115" s="16">
        <f>SUM(G115:I115)</f>
        <v>57</v>
      </c>
      <c r="K115" s="16">
        <v>9</v>
      </c>
      <c r="L115" s="52">
        <f>SUM(J115:K115)</f>
        <v>66</v>
      </c>
      <c r="M115" s="3"/>
      <c r="N115" s="24"/>
    </row>
    <row r="116" spans="1:14" s="34" customFormat="1" ht="17.399999999999999" customHeight="1" x14ac:dyDescent="0.3">
      <c r="A116" s="70">
        <v>53</v>
      </c>
      <c r="B116" s="71">
        <v>21</v>
      </c>
      <c r="C116" s="71">
        <v>1.7</v>
      </c>
      <c r="D116" s="23" t="e">
        <f>#REF!/#REF!</f>
        <v>#REF!</v>
      </c>
      <c r="E116" s="71"/>
      <c r="F116" s="71" t="s">
        <v>11</v>
      </c>
      <c r="G116" s="71">
        <f>SUM(G115)</f>
        <v>0</v>
      </c>
      <c r="H116" s="71">
        <f t="shared" ref="H116:L116" si="63">SUM(H115)</f>
        <v>41</v>
      </c>
      <c r="I116" s="71">
        <f t="shared" si="63"/>
        <v>16</v>
      </c>
      <c r="J116" s="71">
        <f t="shared" si="63"/>
        <v>57</v>
      </c>
      <c r="K116" s="71">
        <f t="shared" si="63"/>
        <v>9</v>
      </c>
      <c r="L116" s="72">
        <f t="shared" si="63"/>
        <v>66</v>
      </c>
      <c r="M116" s="3"/>
      <c r="N116" s="24"/>
    </row>
    <row r="117" spans="1:14" s="34" customFormat="1" ht="17.399999999999999" customHeight="1" x14ac:dyDescent="0.3">
      <c r="A117" s="87" t="s">
        <v>30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9"/>
      <c r="M117" s="3"/>
      <c r="N117" s="24"/>
    </row>
    <row r="118" spans="1:14" s="34" customFormat="1" ht="17.399999999999999" customHeight="1" x14ac:dyDescent="0.3">
      <c r="A118" s="90" t="s">
        <v>26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2"/>
      <c r="M118" s="3"/>
    </row>
    <row r="119" spans="1:14" s="34" customFormat="1" ht="17.399999999999999" customHeight="1" x14ac:dyDescent="0.3">
      <c r="A119" s="70"/>
      <c r="B119" s="71"/>
      <c r="C119" s="71"/>
      <c r="D119" s="19" t="e">
        <f>#REF!/#REF!</f>
        <v>#REF!</v>
      </c>
      <c r="E119" s="15" t="s">
        <v>49</v>
      </c>
      <c r="F119" s="16" t="s">
        <v>10</v>
      </c>
      <c r="G119" s="16"/>
      <c r="H119" s="16">
        <v>18</v>
      </c>
      <c r="I119" s="16">
        <v>15</v>
      </c>
      <c r="J119" s="16">
        <f t="shared" ref="J119:J123" si="64">SUM(G119:I119)</f>
        <v>33</v>
      </c>
      <c r="K119" s="16">
        <v>76</v>
      </c>
      <c r="L119" s="52">
        <f t="shared" ref="L119:L123" si="65">SUM(J119:K119)</f>
        <v>109</v>
      </c>
      <c r="M119" s="3"/>
    </row>
    <row r="120" spans="1:14" s="34" customFormat="1" ht="17.399999999999999" customHeight="1" x14ac:dyDescent="0.3">
      <c r="A120" s="70">
        <v>101</v>
      </c>
      <c r="B120" s="71">
        <v>17</v>
      </c>
      <c r="C120" s="71">
        <v>2.2000000000000002</v>
      </c>
      <c r="D120" s="23" t="e">
        <f>#REF!/#REF!</f>
        <v>#REF!</v>
      </c>
      <c r="E120" s="71"/>
      <c r="F120" s="71" t="s">
        <v>11</v>
      </c>
      <c r="G120" s="71">
        <f t="shared" ref="G120:L120" si="66">SUM(G119:G119)</f>
        <v>0</v>
      </c>
      <c r="H120" s="71">
        <f t="shared" si="66"/>
        <v>18</v>
      </c>
      <c r="I120" s="71">
        <f t="shared" si="66"/>
        <v>15</v>
      </c>
      <c r="J120" s="71">
        <f t="shared" si="66"/>
        <v>33</v>
      </c>
      <c r="K120" s="71">
        <f t="shared" si="66"/>
        <v>76</v>
      </c>
      <c r="L120" s="72">
        <f t="shared" si="66"/>
        <v>109</v>
      </c>
      <c r="M120" s="3"/>
      <c r="N120" s="24"/>
    </row>
    <row r="121" spans="1:14" s="34" customFormat="1" ht="17.399999999999999" customHeight="1" x14ac:dyDescent="0.3">
      <c r="A121" s="70"/>
      <c r="B121" s="71"/>
      <c r="C121" s="71"/>
      <c r="D121" s="19" t="e">
        <f>#REF!/#REF!</f>
        <v>#REF!</v>
      </c>
      <c r="E121" s="15" t="s">
        <v>49</v>
      </c>
      <c r="F121" s="16" t="s">
        <v>10</v>
      </c>
      <c r="G121" s="16">
        <v>6</v>
      </c>
      <c r="H121" s="16">
        <v>80</v>
      </c>
      <c r="I121" s="16">
        <v>47</v>
      </c>
      <c r="J121" s="16">
        <f t="shared" si="64"/>
        <v>133</v>
      </c>
      <c r="K121" s="16">
        <v>89</v>
      </c>
      <c r="L121" s="52">
        <f t="shared" si="65"/>
        <v>222</v>
      </c>
      <c r="M121" s="3"/>
      <c r="N121" s="24"/>
    </row>
    <row r="122" spans="1:14" s="34" customFormat="1" ht="17.399999999999999" customHeight="1" x14ac:dyDescent="0.3">
      <c r="A122" s="70">
        <v>111</v>
      </c>
      <c r="B122" s="71">
        <v>6</v>
      </c>
      <c r="C122" s="71">
        <v>4.3</v>
      </c>
      <c r="D122" s="23" t="e">
        <f>#REF!/#REF!</f>
        <v>#REF!</v>
      </c>
      <c r="E122" s="71"/>
      <c r="F122" s="71" t="s">
        <v>11</v>
      </c>
      <c r="G122" s="71">
        <f>SUM(G121)</f>
        <v>6</v>
      </c>
      <c r="H122" s="71">
        <f t="shared" ref="H122:L122" si="67">SUM(H121)</f>
        <v>80</v>
      </c>
      <c r="I122" s="71">
        <f t="shared" si="67"/>
        <v>47</v>
      </c>
      <c r="J122" s="71">
        <f t="shared" si="67"/>
        <v>133</v>
      </c>
      <c r="K122" s="71">
        <f t="shared" si="67"/>
        <v>89</v>
      </c>
      <c r="L122" s="72">
        <f t="shared" si="67"/>
        <v>222</v>
      </c>
      <c r="M122" s="3"/>
      <c r="N122" s="24"/>
    </row>
    <row r="123" spans="1:14" s="34" customFormat="1" ht="17.399999999999999" customHeight="1" x14ac:dyDescent="0.3">
      <c r="A123" s="70"/>
      <c r="B123" s="71"/>
      <c r="C123" s="71"/>
      <c r="D123" s="19" t="e">
        <f>#REF!/#REF!</f>
        <v>#REF!</v>
      </c>
      <c r="E123" s="15" t="s">
        <v>49</v>
      </c>
      <c r="F123" s="16" t="s">
        <v>10</v>
      </c>
      <c r="G123" s="16">
        <v>1</v>
      </c>
      <c r="H123" s="16">
        <v>16</v>
      </c>
      <c r="I123" s="16">
        <v>8</v>
      </c>
      <c r="J123" s="16">
        <f t="shared" si="64"/>
        <v>25</v>
      </c>
      <c r="K123" s="16">
        <v>73</v>
      </c>
      <c r="L123" s="52">
        <f t="shared" si="65"/>
        <v>98</v>
      </c>
      <c r="M123" s="3"/>
    </row>
    <row r="124" spans="1:14" s="34" customFormat="1" ht="17.399999999999999" customHeight="1" x14ac:dyDescent="0.3">
      <c r="A124" s="70">
        <v>114</v>
      </c>
      <c r="B124" s="71">
        <v>5</v>
      </c>
      <c r="C124" s="71">
        <v>3.3</v>
      </c>
      <c r="D124" s="23" t="e">
        <f>#REF!/#REF!</f>
        <v>#REF!</v>
      </c>
      <c r="E124" s="71"/>
      <c r="F124" s="71" t="s">
        <v>11</v>
      </c>
      <c r="G124" s="71">
        <f t="shared" ref="G124:L124" si="68">SUM(G123:G123)</f>
        <v>1</v>
      </c>
      <c r="H124" s="71">
        <f t="shared" si="68"/>
        <v>16</v>
      </c>
      <c r="I124" s="71">
        <f t="shared" si="68"/>
        <v>8</v>
      </c>
      <c r="J124" s="71">
        <f t="shared" si="68"/>
        <v>25</v>
      </c>
      <c r="K124" s="71">
        <f t="shared" si="68"/>
        <v>73</v>
      </c>
      <c r="L124" s="72">
        <f t="shared" si="68"/>
        <v>98</v>
      </c>
      <c r="M124" s="3"/>
      <c r="N124" s="24"/>
    </row>
    <row r="125" spans="1:14" s="34" customFormat="1" ht="17.399999999999999" customHeight="1" x14ac:dyDescent="0.3">
      <c r="A125" s="87" t="s">
        <v>30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9"/>
      <c r="M125" s="3"/>
    </row>
    <row r="126" spans="1:14" ht="33.6" customHeight="1" x14ac:dyDescent="0.3">
      <c r="A126" s="90" t="s">
        <v>27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2"/>
      <c r="M126" s="3"/>
    </row>
    <row r="127" spans="1:14" ht="17.25" customHeight="1" x14ac:dyDescent="0.3">
      <c r="A127" s="45"/>
      <c r="B127" s="15"/>
      <c r="C127" s="15"/>
      <c r="D127" s="14" t="e">
        <f>#REF!/#REF!</f>
        <v>#REF!</v>
      </c>
      <c r="E127" s="15" t="s">
        <v>49</v>
      </c>
      <c r="F127" s="15" t="s">
        <v>10</v>
      </c>
      <c r="G127" s="15"/>
      <c r="H127" s="15"/>
      <c r="I127" s="15"/>
      <c r="J127" s="15"/>
      <c r="K127" s="15">
        <v>21</v>
      </c>
      <c r="L127" s="43">
        <f>J127+K127</f>
        <v>21</v>
      </c>
      <c r="M127" s="3"/>
    </row>
    <row r="128" spans="1:14" ht="17.25" customHeight="1" x14ac:dyDescent="0.3">
      <c r="A128" s="45"/>
      <c r="B128" s="15"/>
      <c r="C128" s="15"/>
      <c r="D128" s="14" t="e">
        <f>#REF!/#REF!</f>
        <v>#REF!</v>
      </c>
      <c r="E128" s="15"/>
      <c r="F128" s="15" t="s">
        <v>12</v>
      </c>
      <c r="G128" s="15"/>
      <c r="H128" s="15"/>
      <c r="I128" s="15"/>
      <c r="J128" s="15"/>
      <c r="K128" s="15">
        <v>4</v>
      </c>
      <c r="L128" s="43">
        <f>J128+K128</f>
        <v>4</v>
      </c>
      <c r="M128" s="3"/>
    </row>
    <row r="129" spans="1:14" ht="17.25" customHeight="1" x14ac:dyDescent="0.3">
      <c r="A129" s="42">
        <v>35</v>
      </c>
      <c r="B129" s="12">
        <v>14</v>
      </c>
      <c r="C129" s="13">
        <v>0.8</v>
      </c>
      <c r="D129" s="39" t="e">
        <f>#REF!/#REF!</f>
        <v>#REF!</v>
      </c>
      <c r="E129" s="15"/>
      <c r="F129" s="12" t="s">
        <v>11</v>
      </c>
      <c r="G129" s="12">
        <f>SUM(G127:G128)</f>
        <v>0</v>
      </c>
      <c r="H129" s="12">
        <f t="shared" ref="H129:L129" si="69">SUM(H127:H128)</f>
        <v>0</v>
      </c>
      <c r="I129" s="12">
        <f t="shared" si="69"/>
        <v>0</v>
      </c>
      <c r="J129" s="12">
        <f t="shared" si="69"/>
        <v>0</v>
      </c>
      <c r="K129" s="12">
        <f t="shared" si="69"/>
        <v>25</v>
      </c>
      <c r="L129" s="44">
        <f t="shared" si="69"/>
        <v>25</v>
      </c>
      <c r="M129" s="3">
        <v>490.86</v>
      </c>
      <c r="N129" s="24"/>
    </row>
    <row r="130" spans="1:14" ht="17.25" customHeight="1" x14ac:dyDescent="0.3">
      <c r="A130" s="42"/>
      <c r="B130" s="12"/>
      <c r="C130" s="12"/>
      <c r="D130" s="14" t="e">
        <f>#REF!/#REF!</f>
        <v>#REF!</v>
      </c>
      <c r="E130" s="15" t="s">
        <v>49</v>
      </c>
      <c r="F130" s="15" t="s">
        <v>10</v>
      </c>
      <c r="G130" s="15"/>
      <c r="H130" s="15"/>
      <c r="I130" s="15"/>
      <c r="J130" s="15"/>
      <c r="K130" s="15">
        <v>47</v>
      </c>
      <c r="L130" s="43">
        <f>J130+K130</f>
        <v>47</v>
      </c>
      <c r="M130" s="3"/>
    </row>
    <row r="131" spans="1:14" ht="15.6" x14ac:dyDescent="0.3">
      <c r="A131" s="42">
        <v>88</v>
      </c>
      <c r="B131" s="12">
        <v>11</v>
      </c>
      <c r="C131" s="12">
        <v>1.6</v>
      </c>
      <c r="D131" s="39" t="e">
        <f>#REF!/#REF!</f>
        <v>#REF!</v>
      </c>
      <c r="E131" s="15"/>
      <c r="F131" s="12" t="s">
        <v>11</v>
      </c>
      <c r="G131" s="12">
        <f>G130</f>
        <v>0</v>
      </c>
      <c r="H131" s="12">
        <f>H130</f>
        <v>0</v>
      </c>
      <c r="I131" s="12">
        <f>I130</f>
        <v>0</v>
      </c>
      <c r="J131" s="12">
        <f>J130</f>
        <v>0</v>
      </c>
      <c r="K131" s="12">
        <f>SUM(K130:K130)</f>
        <v>47</v>
      </c>
      <c r="L131" s="44">
        <f>SUM(L130:L130)</f>
        <v>47</v>
      </c>
      <c r="M131" s="3">
        <v>433.76</v>
      </c>
      <c r="N131" s="24"/>
    </row>
    <row r="132" spans="1:14" ht="15.6" x14ac:dyDescent="0.3">
      <c r="A132" s="42"/>
      <c r="B132" s="12"/>
      <c r="C132" s="12"/>
      <c r="D132" s="14" t="e">
        <f>#REF!/#REF!</f>
        <v>#REF!</v>
      </c>
      <c r="E132" s="15" t="s">
        <v>49</v>
      </c>
      <c r="F132" s="15" t="s">
        <v>10</v>
      </c>
      <c r="G132" s="15"/>
      <c r="H132" s="15"/>
      <c r="I132" s="15"/>
      <c r="J132" s="15"/>
      <c r="K132" s="15">
        <v>109</v>
      </c>
      <c r="L132" s="43">
        <f>SUM(J132:K132)</f>
        <v>109</v>
      </c>
      <c r="M132" s="3"/>
    </row>
    <row r="133" spans="1:14" ht="15.6" x14ac:dyDescent="0.3">
      <c r="A133" s="42">
        <v>88</v>
      </c>
      <c r="B133" s="12">
        <v>12</v>
      </c>
      <c r="C133" s="12">
        <v>3.8</v>
      </c>
      <c r="D133" s="39" t="e">
        <f>#REF!/#REF!</f>
        <v>#REF!</v>
      </c>
      <c r="E133" s="15"/>
      <c r="F133" s="12" t="s">
        <v>11</v>
      </c>
      <c r="G133" s="12">
        <f t="shared" ref="G133:L133" si="70">SUM(G132:G132)</f>
        <v>0</v>
      </c>
      <c r="H133" s="12">
        <f t="shared" si="70"/>
        <v>0</v>
      </c>
      <c r="I133" s="12">
        <f t="shared" si="70"/>
        <v>0</v>
      </c>
      <c r="J133" s="12">
        <f t="shared" si="70"/>
        <v>0</v>
      </c>
      <c r="K133" s="12">
        <f t="shared" si="70"/>
        <v>109</v>
      </c>
      <c r="L133" s="44">
        <f t="shared" si="70"/>
        <v>109</v>
      </c>
      <c r="M133" s="3">
        <v>418.04</v>
      </c>
      <c r="N133" s="24"/>
    </row>
    <row r="134" spans="1:14" ht="15.6" x14ac:dyDescent="0.3">
      <c r="A134" s="42"/>
      <c r="B134" s="12"/>
      <c r="C134" s="12"/>
      <c r="D134" s="14" t="e">
        <f>#REF!/#REF!</f>
        <v>#REF!</v>
      </c>
      <c r="E134" s="15" t="s">
        <v>49</v>
      </c>
      <c r="F134" s="15" t="s">
        <v>10</v>
      </c>
      <c r="G134" s="15"/>
      <c r="H134" s="15"/>
      <c r="I134" s="15"/>
      <c r="J134" s="15"/>
      <c r="K134" s="15">
        <v>157</v>
      </c>
      <c r="L134" s="43">
        <f>SUM(J134:K134)</f>
        <v>157</v>
      </c>
      <c r="M134" s="3"/>
    </row>
    <row r="135" spans="1:14" ht="15.6" x14ac:dyDescent="0.3">
      <c r="A135" s="42">
        <v>94</v>
      </c>
      <c r="B135" s="12">
        <v>8</v>
      </c>
      <c r="C135" s="12">
        <v>2.2000000000000002</v>
      </c>
      <c r="D135" s="39" t="e">
        <f>#REF!/#REF!</f>
        <v>#REF!</v>
      </c>
      <c r="E135" s="15"/>
      <c r="F135" s="12" t="s">
        <v>11</v>
      </c>
      <c r="G135" s="12">
        <f t="shared" ref="G135:L135" si="71">SUM(G134:G134)</f>
        <v>0</v>
      </c>
      <c r="H135" s="12">
        <f t="shared" si="71"/>
        <v>0</v>
      </c>
      <c r="I135" s="12">
        <f t="shared" si="71"/>
        <v>0</v>
      </c>
      <c r="J135" s="12">
        <f t="shared" si="71"/>
        <v>0</v>
      </c>
      <c r="K135" s="12">
        <f t="shared" si="71"/>
        <v>157</v>
      </c>
      <c r="L135" s="44">
        <f t="shared" si="71"/>
        <v>157</v>
      </c>
      <c r="M135" s="3">
        <v>406.08</v>
      </c>
      <c r="N135" s="24"/>
    </row>
    <row r="136" spans="1:14" ht="15.6" x14ac:dyDescent="0.3">
      <c r="A136" s="42"/>
      <c r="B136" s="12"/>
      <c r="C136" s="12"/>
      <c r="D136" s="14" t="e">
        <f>#REF!/#REF!</f>
        <v>#REF!</v>
      </c>
      <c r="E136" s="15" t="s">
        <v>49</v>
      </c>
      <c r="F136" s="15" t="s">
        <v>10</v>
      </c>
      <c r="G136" s="15"/>
      <c r="H136" s="15"/>
      <c r="I136" s="15"/>
      <c r="J136" s="15"/>
      <c r="K136" s="15">
        <v>50</v>
      </c>
      <c r="L136" s="43">
        <v>50</v>
      </c>
      <c r="M136" s="3"/>
    </row>
    <row r="137" spans="1:14" ht="15.6" x14ac:dyDescent="0.3">
      <c r="A137" s="42">
        <v>94</v>
      </c>
      <c r="B137" s="12">
        <v>18</v>
      </c>
      <c r="C137" s="12">
        <v>0.9</v>
      </c>
      <c r="D137" s="39" t="e">
        <f>#REF!/#REF!</f>
        <v>#REF!</v>
      </c>
      <c r="E137" s="15"/>
      <c r="F137" s="12" t="s">
        <v>11</v>
      </c>
      <c r="G137" s="12">
        <f>SUM(G136)</f>
        <v>0</v>
      </c>
      <c r="H137" s="12">
        <f t="shared" ref="H137:L137" si="72">SUM(H136)</f>
        <v>0</v>
      </c>
      <c r="I137" s="12">
        <f t="shared" si="72"/>
        <v>0</v>
      </c>
      <c r="J137" s="12">
        <f t="shared" si="72"/>
        <v>0</v>
      </c>
      <c r="K137" s="12">
        <f t="shared" si="72"/>
        <v>50</v>
      </c>
      <c r="L137" s="44">
        <f t="shared" si="72"/>
        <v>50</v>
      </c>
      <c r="M137" s="3">
        <v>561.5</v>
      </c>
      <c r="N137" s="24"/>
    </row>
    <row r="138" spans="1:14" ht="15.6" x14ac:dyDescent="0.3">
      <c r="A138" s="42"/>
      <c r="B138" s="12"/>
      <c r="C138" s="12"/>
      <c r="D138" s="14" t="e">
        <f>#REF!/#REF!</f>
        <v>#REF!</v>
      </c>
      <c r="E138" s="15" t="s">
        <v>49</v>
      </c>
      <c r="F138" s="15" t="s">
        <v>10</v>
      </c>
      <c r="G138" s="15"/>
      <c r="H138" s="15"/>
      <c r="I138" s="15"/>
      <c r="J138" s="15"/>
      <c r="K138" s="15">
        <v>49</v>
      </c>
      <c r="L138" s="43">
        <f>SUM(J138:K138)</f>
        <v>49</v>
      </c>
      <c r="M138" s="3"/>
    </row>
    <row r="139" spans="1:14" ht="15.6" x14ac:dyDescent="0.3">
      <c r="A139" s="42">
        <v>111</v>
      </c>
      <c r="B139" s="12">
        <v>1</v>
      </c>
      <c r="C139" s="12">
        <v>1.3</v>
      </c>
      <c r="D139" s="39" t="e">
        <f>#REF!/#REF!</f>
        <v>#REF!</v>
      </c>
      <c r="E139" s="15"/>
      <c r="F139" s="12" t="s">
        <v>11</v>
      </c>
      <c r="G139" s="12">
        <f t="shared" ref="G139:L139" si="73">SUM(G138:G138)</f>
        <v>0</v>
      </c>
      <c r="H139" s="12">
        <f t="shared" si="73"/>
        <v>0</v>
      </c>
      <c r="I139" s="12">
        <f t="shared" si="73"/>
        <v>0</v>
      </c>
      <c r="J139" s="12">
        <f t="shared" si="73"/>
        <v>0</v>
      </c>
      <c r="K139" s="12">
        <f t="shared" si="73"/>
        <v>49</v>
      </c>
      <c r="L139" s="44">
        <f t="shared" si="73"/>
        <v>49</v>
      </c>
      <c r="M139" s="3"/>
      <c r="N139" s="24"/>
    </row>
    <row r="140" spans="1:14" ht="15.6" x14ac:dyDescent="0.3">
      <c r="A140" s="45"/>
      <c r="B140" s="15"/>
      <c r="C140" s="15"/>
      <c r="D140" s="14" t="e">
        <f>#REF!/#REF!</f>
        <v>#REF!</v>
      </c>
      <c r="E140" s="15" t="s">
        <v>49</v>
      </c>
      <c r="F140" s="15" t="s">
        <v>10</v>
      </c>
      <c r="G140" s="15"/>
      <c r="H140" s="15"/>
      <c r="I140" s="15"/>
      <c r="J140" s="15"/>
      <c r="K140" s="15">
        <v>78</v>
      </c>
      <c r="L140" s="43">
        <f>SUM(J140:K140)</f>
        <v>78</v>
      </c>
      <c r="M140" s="1"/>
      <c r="N140" s="24"/>
    </row>
    <row r="141" spans="1:14" ht="15.6" x14ac:dyDescent="0.3">
      <c r="A141" s="42">
        <v>113</v>
      </c>
      <c r="B141" s="12">
        <v>14</v>
      </c>
      <c r="C141" s="12">
        <v>3.3</v>
      </c>
      <c r="D141" s="39" t="e">
        <f>#REF!/#REF!</f>
        <v>#REF!</v>
      </c>
      <c r="E141" s="15"/>
      <c r="F141" s="12" t="s">
        <v>11</v>
      </c>
      <c r="G141" s="12">
        <f t="shared" ref="G141:L141" si="74">SUM(G140:G140)</f>
        <v>0</v>
      </c>
      <c r="H141" s="12">
        <f t="shared" si="74"/>
        <v>0</v>
      </c>
      <c r="I141" s="12">
        <f t="shared" si="74"/>
        <v>0</v>
      </c>
      <c r="J141" s="12">
        <f t="shared" si="74"/>
        <v>0</v>
      </c>
      <c r="K141" s="12">
        <f t="shared" si="74"/>
        <v>78</v>
      </c>
      <c r="L141" s="44">
        <f t="shared" si="74"/>
        <v>78</v>
      </c>
      <c r="M141" s="1"/>
      <c r="N141" s="24"/>
    </row>
    <row r="142" spans="1:14" ht="15.6" x14ac:dyDescent="0.3">
      <c r="A142" s="42"/>
      <c r="B142" s="12"/>
      <c r="C142" s="12"/>
      <c r="D142" s="14" t="e">
        <f>#REF!/#REF!</f>
        <v>#REF!</v>
      </c>
      <c r="E142" s="15" t="s">
        <v>49</v>
      </c>
      <c r="F142" s="15" t="s">
        <v>10</v>
      </c>
      <c r="G142" s="15"/>
      <c r="H142" s="15"/>
      <c r="I142" s="15"/>
      <c r="J142" s="15"/>
      <c r="K142" s="15">
        <v>65</v>
      </c>
      <c r="L142" s="43">
        <v>65</v>
      </c>
      <c r="M142" s="1"/>
      <c r="N142" s="24"/>
    </row>
    <row r="143" spans="1:14" ht="15.6" x14ac:dyDescent="0.3">
      <c r="A143" s="42">
        <v>114</v>
      </c>
      <c r="B143" s="12" t="s">
        <v>46</v>
      </c>
      <c r="C143" s="12">
        <v>1.3</v>
      </c>
      <c r="D143" s="39" t="e">
        <f>#REF!/#REF!</f>
        <v>#REF!</v>
      </c>
      <c r="E143" s="15"/>
      <c r="F143" s="12" t="s">
        <v>11</v>
      </c>
      <c r="G143" s="12">
        <f t="shared" ref="G143:L143" si="75">SUM(G142:G142)</f>
        <v>0</v>
      </c>
      <c r="H143" s="12">
        <f t="shared" si="75"/>
        <v>0</v>
      </c>
      <c r="I143" s="12">
        <f t="shared" si="75"/>
        <v>0</v>
      </c>
      <c r="J143" s="12">
        <f t="shared" si="75"/>
        <v>0</v>
      </c>
      <c r="K143" s="12">
        <f t="shared" si="75"/>
        <v>65</v>
      </c>
      <c r="L143" s="44">
        <f t="shared" si="75"/>
        <v>65</v>
      </c>
      <c r="M143" s="1"/>
      <c r="N143" s="24"/>
    </row>
    <row r="144" spans="1:14" ht="15.6" x14ac:dyDescent="0.3">
      <c r="A144" s="42"/>
      <c r="B144" s="12"/>
      <c r="C144" s="12"/>
      <c r="D144" s="14" t="e">
        <f>#REF!/#REF!</f>
        <v>#REF!</v>
      </c>
      <c r="E144" s="15" t="s">
        <v>49</v>
      </c>
      <c r="F144" s="15" t="s">
        <v>10</v>
      </c>
      <c r="G144" s="15"/>
      <c r="H144" s="15"/>
      <c r="I144" s="15"/>
      <c r="J144" s="15"/>
      <c r="K144" s="15">
        <v>26</v>
      </c>
      <c r="L144" s="43">
        <f>SUM(J144:K144)</f>
        <v>26</v>
      </c>
      <c r="M144" s="1"/>
      <c r="N144" s="24"/>
    </row>
    <row r="145" spans="1:14" ht="15.6" x14ac:dyDescent="0.3">
      <c r="A145" s="42">
        <v>114</v>
      </c>
      <c r="B145" s="12" t="s">
        <v>47</v>
      </c>
      <c r="C145" s="12">
        <v>1</v>
      </c>
      <c r="D145" s="39" t="e">
        <f>#REF!/#REF!</f>
        <v>#REF!</v>
      </c>
      <c r="E145" s="15"/>
      <c r="F145" s="12" t="s">
        <v>11</v>
      </c>
      <c r="G145" s="12">
        <f t="shared" ref="G145:L145" si="76">SUM(G144:G144)</f>
        <v>0</v>
      </c>
      <c r="H145" s="12">
        <f t="shared" si="76"/>
        <v>0</v>
      </c>
      <c r="I145" s="12">
        <f t="shared" si="76"/>
        <v>0</v>
      </c>
      <c r="J145" s="12">
        <f t="shared" si="76"/>
        <v>0</v>
      </c>
      <c r="K145" s="12">
        <f t="shared" si="76"/>
        <v>26</v>
      </c>
      <c r="L145" s="44">
        <f t="shared" si="76"/>
        <v>26</v>
      </c>
      <c r="M145" s="1"/>
      <c r="N145" s="24"/>
    </row>
    <row r="146" spans="1:14" ht="15.6" x14ac:dyDescent="0.3">
      <c r="A146" s="42"/>
      <c r="B146" s="12"/>
      <c r="C146" s="12"/>
      <c r="D146" s="14" t="e">
        <f>#REF!/#REF!</f>
        <v>#REF!</v>
      </c>
      <c r="E146" s="15" t="s">
        <v>49</v>
      </c>
      <c r="F146" s="15" t="s">
        <v>10</v>
      </c>
      <c r="G146" s="15"/>
      <c r="H146" s="15"/>
      <c r="I146" s="15"/>
      <c r="J146" s="15"/>
      <c r="K146" s="15">
        <v>90</v>
      </c>
      <c r="L146" s="43">
        <f t="shared" ref="L146:L162" si="77">SUM(J146:K146)</f>
        <v>90</v>
      </c>
      <c r="M146" s="1"/>
      <c r="N146" s="24"/>
    </row>
    <row r="147" spans="1:14" ht="15.6" x14ac:dyDescent="0.3">
      <c r="A147" s="42">
        <v>97</v>
      </c>
      <c r="B147" s="12">
        <v>6</v>
      </c>
      <c r="C147" s="12">
        <v>1.8</v>
      </c>
      <c r="D147" s="39" t="e">
        <f>#REF!/#REF!</f>
        <v>#REF!</v>
      </c>
      <c r="E147" s="15"/>
      <c r="F147" s="12" t="s">
        <v>11</v>
      </c>
      <c r="G147" s="12">
        <f t="shared" ref="G147:L147" si="78">SUM(G146:G146)</f>
        <v>0</v>
      </c>
      <c r="H147" s="12">
        <f t="shared" si="78"/>
        <v>0</v>
      </c>
      <c r="I147" s="12">
        <f t="shared" si="78"/>
        <v>0</v>
      </c>
      <c r="J147" s="12">
        <f t="shared" si="78"/>
        <v>0</v>
      </c>
      <c r="K147" s="12">
        <f t="shared" si="78"/>
        <v>90</v>
      </c>
      <c r="L147" s="44">
        <f t="shared" si="78"/>
        <v>90</v>
      </c>
      <c r="M147" s="1"/>
      <c r="N147" s="24"/>
    </row>
    <row r="148" spans="1:14" ht="15.6" x14ac:dyDescent="0.3">
      <c r="A148" s="42"/>
      <c r="B148" s="12"/>
      <c r="C148" s="12"/>
      <c r="D148" s="14" t="e">
        <f>#REF!/#REF!</f>
        <v>#REF!</v>
      </c>
      <c r="E148" s="15" t="s">
        <v>49</v>
      </c>
      <c r="F148" s="15" t="s">
        <v>10</v>
      </c>
      <c r="G148" s="15"/>
      <c r="H148" s="15"/>
      <c r="I148" s="15"/>
      <c r="J148" s="15"/>
      <c r="K148" s="15">
        <v>64</v>
      </c>
      <c r="L148" s="43">
        <f t="shared" si="77"/>
        <v>64</v>
      </c>
      <c r="M148" s="1"/>
      <c r="N148" s="24"/>
    </row>
    <row r="149" spans="1:14" ht="15.6" x14ac:dyDescent="0.3">
      <c r="A149" s="42">
        <v>97</v>
      </c>
      <c r="B149" s="12">
        <v>8</v>
      </c>
      <c r="C149" s="12">
        <v>0.8</v>
      </c>
      <c r="D149" s="39" t="e">
        <f>#REF!/#REF!</f>
        <v>#REF!</v>
      </c>
      <c r="E149" s="15"/>
      <c r="F149" s="12" t="s">
        <v>11</v>
      </c>
      <c r="G149" s="12">
        <f>SUM(G148)</f>
        <v>0</v>
      </c>
      <c r="H149" s="12">
        <f t="shared" ref="H149:L149" si="79">SUM(H148)</f>
        <v>0</v>
      </c>
      <c r="I149" s="12">
        <f t="shared" si="79"/>
        <v>0</v>
      </c>
      <c r="J149" s="12">
        <f t="shared" si="79"/>
        <v>0</v>
      </c>
      <c r="K149" s="12">
        <f t="shared" si="79"/>
        <v>64</v>
      </c>
      <c r="L149" s="44">
        <f t="shared" si="79"/>
        <v>64</v>
      </c>
      <c r="M149" s="1"/>
      <c r="N149" s="24"/>
    </row>
    <row r="150" spans="1:14" ht="15.6" x14ac:dyDescent="0.3">
      <c r="A150" s="42"/>
      <c r="B150" s="12"/>
      <c r="C150" s="12"/>
      <c r="D150" s="14" t="e">
        <f>#REF!/#REF!</f>
        <v>#REF!</v>
      </c>
      <c r="E150" s="15" t="s">
        <v>49</v>
      </c>
      <c r="F150" s="15" t="s">
        <v>10</v>
      </c>
      <c r="G150" s="15"/>
      <c r="H150" s="15"/>
      <c r="I150" s="15"/>
      <c r="J150" s="15"/>
      <c r="K150" s="15">
        <v>160</v>
      </c>
      <c r="L150" s="43">
        <f t="shared" si="77"/>
        <v>160</v>
      </c>
      <c r="M150" s="1"/>
      <c r="N150" s="24"/>
    </row>
    <row r="151" spans="1:14" ht="15.6" x14ac:dyDescent="0.3">
      <c r="A151" s="42">
        <v>94</v>
      </c>
      <c r="B151" s="12" t="s">
        <v>45</v>
      </c>
      <c r="C151" s="12">
        <v>4</v>
      </c>
      <c r="D151" s="39" t="e">
        <f>#REF!/#REF!</f>
        <v>#REF!</v>
      </c>
      <c r="E151" s="15"/>
      <c r="F151" s="12" t="s">
        <v>11</v>
      </c>
      <c r="G151" s="12">
        <f>SUM(G150)</f>
        <v>0</v>
      </c>
      <c r="H151" s="12">
        <f t="shared" ref="H151:L151" si="80">SUM(H150)</f>
        <v>0</v>
      </c>
      <c r="I151" s="12">
        <f t="shared" si="80"/>
        <v>0</v>
      </c>
      <c r="J151" s="12">
        <f t="shared" si="80"/>
        <v>0</v>
      </c>
      <c r="K151" s="12">
        <f t="shared" si="80"/>
        <v>160</v>
      </c>
      <c r="L151" s="44">
        <f t="shared" si="80"/>
        <v>160</v>
      </c>
      <c r="M151" s="1"/>
      <c r="N151" s="24"/>
    </row>
    <row r="152" spans="1:14" ht="15.6" x14ac:dyDescent="0.3">
      <c r="A152" s="42"/>
      <c r="B152" s="12"/>
      <c r="C152" s="12"/>
      <c r="D152" s="14" t="e">
        <f>#REF!/#REF!</f>
        <v>#REF!</v>
      </c>
      <c r="E152" s="15" t="s">
        <v>49</v>
      </c>
      <c r="F152" s="15" t="s">
        <v>10</v>
      </c>
      <c r="G152" s="15"/>
      <c r="H152" s="15"/>
      <c r="I152" s="15"/>
      <c r="J152" s="15"/>
      <c r="K152" s="15">
        <v>95</v>
      </c>
      <c r="L152" s="43">
        <f t="shared" si="77"/>
        <v>95</v>
      </c>
      <c r="M152" s="1"/>
      <c r="N152" s="24"/>
    </row>
    <row r="153" spans="1:14" ht="15.6" x14ac:dyDescent="0.3">
      <c r="A153" s="42">
        <v>95</v>
      </c>
      <c r="B153" s="12">
        <v>35</v>
      </c>
      <c r="C153" s="12">
        <v>2.4</v>
      </c>
      <c r="D153" s="39" t="e">
        <f>#REF!/#REF!</f>
        <v>#REF!</v>
      </c>
      <c r="E153" s="12"/>
      <c r="F153" s="12" t="s">
        <v>11</v>
      </c>
      <c r="G153" s="12">
        <f>SUM(G152)</f>
        <v>0</v>
      </c>
      <c r="H153" s="12">
        <f t="shared" ref="H153:L153" si="81">SUM(H152)</f>
        <v>0</v>
      </c>
      <c r="I153" s="12">
        <f t="shared" si="81"/>
        <v>0</v>
      </c>
      <c r="J153" s="12">
        <f t="shared" si="81"/>
        <v>0</v>
      </c>
      <c r="K153" s="12">
        <f t="shared" si="81"/>
        <v>95</v>
      </c>
      <c r="L153" s="44">
        <f t="shared" si="81"/>
        <v>95</v>
      </c>
      <c r="M153" s="1"/>
      <c r="N153" s="24"/>
    </row>
    <row r="154" spans="1:14" ht="15.6" x14ac:dyDescent="0.3">
      <c r="A154" s="42"/>
      <c r="B154" s="12"/>
      <c r="C154" s="12"/>
      <c r="D154" s="14" t="e">
        <f>#REF!/#REF!</f>
        <v>#REF!</v>
      </c>
      <c r="E154" s="15" t="s">
        <v>49</v>
      </c>
      <c r="F154" s="15" t="s">
        <v>10</v>
      </c>
      <c r="G154" s="15"/>
      <c r="H154" s="15"/>
      <c r="I154" s="15"/>
      <c r="J154" s="15"/>
      <c r="K154" s="15">
        <v>280</v>
      </c>
      <c r="L154" s="43">
        <f t="shared" si="77"/>
        <v>280</v>
      </c>
      <c r="M154" s="1"/>
      <c r="N154" s="24"/>
    </row>
    <row r="155" spans="1:14" ht="15.6" x14ac:dyDescent="0.3">
      <c r="A155" s="42">
        <v>96</v>
      </c>
      <c r="B155" s="12">
        <v>5</v>
      </c>
      <c r="C155" s="12">
        <v>9.6</v>
      </c>
      <c r="D155" s="39" t="e">
        <f>#REF!/#REF!</f>
        <v>#REF!</v>
      </c>
      <c r="E155" s="12"/>
      <c r="F155" s="12" t="s">
        <v>11</v>
      </c>
      <c r="G155" s="12">
        <f t="shared" ref="G155:L155" si="82">SUM(G154:G154)</f>
        <v>0</v>
      </c>
      <c r="H155" s="12">
        <f t="shared" si="82"/>
        <v>0</v>
      </c>
      <c r="I155" s="12">
        <f t="shared" si="82"/>
        <v>0</v>
      </c>
      <c r="J155" s="12">
        <f t="shared" si="82"/>
        <v>0</v>
      </c>
      <c r="K155" s="12">
        <f t="shared" si="82"/>
        <v>280</v>
      </c>
      <c r="L155" s="44">
        <f t="shared" si="82"/>
        <v>280</v>
      </c>
      <c r="M155" s="1"/>
      <c r="N155" s="24"/>
    </row>
    <row r="156" spans="1:14" ht="15.6" x14ac:dyDescent="0.3">
      <c r="A156" s="42"/>
      <c r="B156" s="12"/>
      <c r="C156" s="12"/>
      <c r="D156" s="14" t="e">
        <f>#REF!/#REF!</f>
        <v>#REF!</v>
      </c>
      <c r="E156" s="15" t="s">
        <v>49</v>
      </c>
      <c r="F156" s="15" t="s">
        <v>10</v>
      </c>
      <c r="G156" s="15"/>
      <c r="H156" s="15"/>
      <c r="I156" s="15"/>
      <c r="J156" s="15"/>
      <c r="K156" s="15">
        <v>41</v>
      </c>
      <c r="L156" s="43">
        <f t="shared" si="77"/>
        <v>41</v>
      </c>
      <c r="M156" s="1"/>
      <c r="N156" s="24"/>
    </row>
    <row r="157" spans="1:14" ht="15.6" x14ac:dyDescent="0.3">
      <c r="A157" s="42">
        <v>97</v>
      </c>
      <c r="B157" s="12">
        <v>22</v>
      </c>
      <c r="C157" s="12">
        <v>0.8</v>
      </c>
      <c r="D157" s="39" t="e">
        <f>#REF!/#REF!</f>
        <v>#REF!</v>
      </c>
      <c r="E157" s="12"/>
      <c r="F157" s="12" t="s">
        <v>11</v>
      </c>
      <c r="G157" s="12">
        <f t="shared" ref="G157:L157" si="83">SUM(G156:G156)</f>
        <v>0</v>
      </c>
      <c r="H157" s="12">
        <f t="shared" si="83"/>
        <v>0</v>
      </c>
      <c r="I157" s="12">
        <f t="shared" si="83"/>
        <v>0</v>
      </c>
      <c r="J157" s="12">
        <f t="shared" si="83"/>
        <v>0</v>
      </c>
      <c r="K157" s="12">
        <f t="shared" si="83"/>
        <v>41</v>
      </c>
      <c r="L157" s="44">
        <f t="shared" si="83"/>
        <v>41</v>
      </c>
      <c r="M157" s="1"/>
      <c r="N157" s="24"/>
    </row>
    <row r="158" spans="1:14" ht="15.6" x14ac:dyDescent="0.3">
      <c r="A158" s="42"/>
      <c r="B158" s="12"/>
      <c r="C158" s="12"/>
      <c r="D158" s="14" t="e">
        <f>#REF!/#REF!</f>
        <v>#REF!</v>
      </c>
      <c r="E158" s="15" t="s">
        <v>49</v>
      </c>
      <c r="F158" s="15" t="s">
        <v>10</v>
      </c>
      <c r="G158" s="15"/>
      <c r="H158" s="15">
        <v>1</v>
      </c>
      <c r="I158" s="15">
        <v>4</v>
      </c>
      <c r="J158" s="15">
        <v>5</v>
      </c>
      <c r="K158" s="15">
        <v>208</v>
      </c>
      <c r="L158" s="43">
        <f t="shared" si="77"/>
        <v>213</v>
      </c>
      <c r="M158" s="1"/>
      <c r="N158" s="24"/>
    </row>
    <row r="159" spans="1:14" ht="15.6" x14ac:dyDescent="0.3">
      <c r="A159" s="42">
        <v>101</v>
      </c>
      <c r="B159" s="12">
        <v>10</v>
      </c>
      <c r="C159" s="12">
        <v>5.3</v>
      </c>
      <c r="D159" s="39" t="e">
        <f>#REF!/#REF!</f>
        <v>#REF!</v>
      </c>
      <c r="E159" s="12"/>
      <c r="F159" s="12" t="s">
        <v>11</v>
      </c>
      <c r="G159" s="12">
        <f>SUM(G158)</f>
        <v>0</v>
      </c>
      <c r="H159" s="12">
        <f t="shared" ref="H159:L159" si="84">SUM(H158)</f>
        <v>1</v>
      </c>
      <c r="I159" s="12">
        <f t="shared" si="84"/>
        <v>4</v>
      </c>
      <c r="J159" s="12">
        <f t="shared" si="84"/>
        <v>5</v>
      </c>
      <c r="K159" s="12">
        <f t="shared" si="84"/>
        <v>208</v>
      </c>
      <c r="L159" s="44">
        <f t="shared" si="84"/>
        <v>213</v>
      </c>
      <c r="M159" s="1"/>
      <c r="N159" s="24"/>
    </row>
    <row r="160" spans="1:14" ht="15.6" x14ac:dyDescent="0.3">
      <c r="A160" s="45"/>
      <c r="B160" s="15"/>
      <c r="C160" s="15"/>
      <c r="D160" s="14" t="e">
        <f>#REF!/#REF!</f>
        <v>#REF!</v>
      </c>
      <c r="E160" s="15" t="s">
        <v>49</v>
      </c>
      <c r="F160" s="15" t="s">
        <v>10</v>
      </c>
      <c r="G160" s="15"/>
      <c r="H160" s="15"/>
      <c r="I160" s="15"/>
      <c r="J160" s="15"/>
      <c r="K160" s="15">
        <v>207</v>
      </c>
      <c r="L160" s="43">
        <v>207</v>
      </c>
      <c r="M160" s="1"/>
      <c r="N160" s="24"/>
    </row>
    <row r="161" spans="1:14" ht="15.6" x14ac:dyDescent="0.3">
      <c r="A161" s="42">
        <v>101</v>
      </c>
      <c r="B161" s="12">
        <v>12</v>
      </c>
      <c r="C161" s="12">
        <v>3.5</v>
      </c>
      <c r="D161" s="14" t="e">
        <f>#REF!/#REF!</f>
        <v>#REF!</v>
      </c>
      <c r="E161" s="12"/>
      <c r="F161" s="12" t="s">
        <v>11</v>
      </c>
      <c r="G161" s="12">
        <f>SUM(G160)</f>
        <v>0</v>
      </c>
      <c r="H161" s="12">
        <f t="shared" ref="H161:L161" si="85">SUM(H160)</f>
        <v>0</v>
      </c>
      <c r="I161" s="12">
        <f t="shared" si="85"/>
        <v>0</v>
      </c>
      <c r="J161" s="12">
        <f t="shared" si="85"/>
        <v>0</v>
      </c>
      <c r="K161" s="12">
        <f t="shared" si="85"/>
        <v>207</v>
      </c>
      <c r="L161" s="44">
        <f t="shared" si="85"/>
        <v>207</v>
      </c>
      <c r="M161" s="1"/>
      <c r="N161" s="24"/>
    </row>
    <row r="162" spans="1:14" ht="15.6" x14ac:dyDescent="0.3">
      <c r="A162" s="45"/>
      <c r="B162" s="15"/>
      <c r="C162" s="15"/>
      <c r="D162" s="14" t="e">
        <f>#REF!/#REF!</f>
        <v>#REF!</v>
      </c>
      <c r="E162" s="15" t="s">
        <v>49</v>
      </c>
      <c r="F162" s="15" t="s">
        <v>10</v>
      </c>
      <c r="G162" s="15"/>
      <c r="H162" s="15"/>
      <c r="I162" s="15"/>
      <c r="J162" s="15"/>
      <c r="K162" s="15">
        <v>52</v>
      </c>
      <c r="L162" s="43">
        <f t="shared" si="77"/>
        <v>52</v>
      </c>
      <c r="M162" s="1"/>
      <c r="N162" s="24"/>
    </row>
    <row r="163" spans="1:14" ht="15.6" x14ac:dyDescent="0.3">
      <c r="A163" s="42">
        <v>103</v>
      </c>
      <c r="B163" s="12">
        <v>6</v>
      </c>
      <c r="C163" s="12">
        <v>1.2</v>
      </c>
      <c r="D163" s="39" t="e">
        <f>#REF!/#REF!</f>
        <v>#REF!</v>
      </c>
      <c r="E163" s="12"/>
      <c r="F163" s="12" t="s">
        <v>11</v>
      </c>
      <c r="G163" s="12">
        <f t="shared" ref="G163:L163" si="86">SUM(G162:G162)</f>
        <v>0</v>
      </c>
      <c r="H163" s="12">
        <f t="shared" si="86"/>
        <v>0</v>
      </c>
      <c r="I163" s="12">
        <f t="shared" si="86"/>
        <v>0</v>
      </c>
      <c r="J163" s="12">
        <f t="shared" si="86"/>
        <v>0</v>
      </c>
      <c r="K163" s="12">
        <f t="shared" si="86"/>
        <v>52</v>
      </c>
      <c r="L163" s="44">
        <f t="shared" si="86"/>
        <v>52</v>
      </c>
      <c r="M163" s="1"/>
      <c r="N163" s="24"/>
    </row>
    <row r="164" spans="1:14" ht="15.6" x14ac:dyDescent="0.3">
      <c r="A164" s="45"/>
      <c r="B164" s="15"/>
      <c r="C164" s="15"/>
      <c r="D164" s="14" t="e">
        <f>#REF!/#REF!</f>
        <v>#REF!</v>
      </c>
      <c r="E164" s="15" t="s">
        <v>49</v>
      </c>
      <c r="F164" s="15" t="s">
        <v>10</v>
      </c>
      <c r="G164" s="15"/>
      <c r="H164" s="15"/>
      <c r="I164" s="15"/>
      <c r="J164" s="15"/>
      <c r="K164" s="15">
        <v>355</v>
      </c>
      <c r="L164" s="43">
        <v>355</v>
      </c>
      <c r="M164" s="1"/>
      <c r="N164" s="24"/>
    </row>
    <row r="165" spans="1:14" ht="15.6" x14ac:dyDescent="0.3">
      <c r="A165" s="42">
        <v>107</v>
      </c>
      <c r="B165" s="12">
        <v>12</v>
      </c>
      <c r="C165" s="12">
        <v>8.4</v>
      </c>
      <c r="D165" s="14" t="e">
        <f>#REF!/#REF!</f>
        <v>#REF!</v>
      </c>
      <c r="E165" s="12"/>
      <c r="F165" s="12" t="s">
        <v>11</v>
      </c>
      <c r="G165" s="12">
        <f t="shared" ref="G165:L165" si="87">SUM(G164:G164)</f>
        <v>0</v>
      </c>
      <c r="H165" s="12">
        <f t="shared" si="87"/>
        <v>0</v>
      </c>
      <c r="I165" s="12">
        <f t="shared" si="87"/>
        <v>0</v>
      </c>
      <c r="J165" s="12">
        <f t="shared" si="87"/>
        <v>0</v>
      </c>
      <c r="K165" s="12">
        <f t="shared" si="87"/>
        <v>355</v>
      </c>
      <c r="L165" s="44">
        <f t="shared" si="87"/>
        <v>355</v>
      </c>
      <c r="M165" s="1"/>
      <c r="N165" s="24"/>
    </row>
    <row r="166" spans="1:14" ht="15.6" x14ac:dyDescent="0.3">
      <c r="A166" s="45"/>
      <c r="B166" s="15"/>
      <c r="C166" s="15"/>
      <c r="D166" s="14" t="e">
        <f>#REF!/#REF!</f>
        <v>#REF!</v>
      </c>
      <c r="E166" s="15" t="s">
        <v>49</v>
      </c>
      <c r="F166" s="15" t="s">
        <v>10</v>
      </c>
      <c r="G166" s="15"/>
      <c r="H166" s="15"/>
      <c r="I166" s="15"/>
      <c r="J166" s="15"/>
      <c r="K166" s="15">
        <v>163</v>
      </c>
      <c r="L166" s="43">
        <v>163</v>
      </c>
      <c r="M166" s="1"/>
      <c r="N166" s="24"/>
    </row>
    <row r="167" spans="1:14" ht="15.6" x14ac:dyDescent="0.3">
      <c r="A167" s="42">
        <v>109</v>
      </c>
      <c r="B167" s="12">
        <v>17</v>
      </c>
      <c r="C167" s="12">
        <v>3.7</v>
      </c>
      <c r="D167" s="39" t="e">
        <f>#REF!/#REF!</f>
        <v>#REF!</v>
      </c>
      <c r="E167" s="12"/>
      <c r="F167" s="12" t="s">
        <v>11</v>
      </c>
      <c r="G167" s="12">
        <f>SUM(G166)</f>
        <v>0</v>
      </c>
      <c r="H167" s="12">
        <f t="shared" ref="H167:L167" si="88">SUM(H166)</f>
        <v>0</v>
      </c>
      <c r="I167" s="12">
        <f t="shared" si="88"/>
        <v>0</v>
      </c>
      <c r="J167" s="12">
        <f t="shared" si="88"/>
        <v>0</v>
      </c>
      <c r="K167" s="12">
        <f t="shared" si="88"/>
        <v>163</v>
      </c>
      <c r="L167" s="44">
        <f t="shared" si="88"/>
        <v>163</v>
      </c>
      <c r="M167" s="1"/>
      <c r="N167" s="24"/>
    </row>
    <row r="168" spans="1:14" ht="15.6" x14ac:dyDescent="0.3">
      <c r="A168" s="45"/>
      <c r="B168" s="15"/>
      <c r="C168" s="15"/>
      <c r="D168" s="14" t="e">
        <f>#REF!/#REF!</f>
        <v>#REF!</v>
      </c>
      <c r="E168" s="15" t="s">
        <v>49</v>
      </c>
      <c r="F168" s="15" t="s">
        <v>10</v>
      </c>
      <c r="G168" s="15"/>
      <c r="H168" s="15"/>
      <c r="I168" s="15"/>
      <c r="J168" s="15">
        <f t="shared" ref="J168:J179" si="89">SUM(G168:I168)</f>
        <v>0</v>
      </c>
      <c r="K168" s="15">
        <v>180</v>
      </c>
      <c r="L168" s="43">
        <f t="shared" ref="L168:L179" si="90">SUM(J168:K168)</f>
        <v>180</v>
      </c>
      <c r="M168" s="1"/>
      <c r="N168" s="24"/>
    </row>
    <row r="169" spans="1:14" ht="15.6" x14ac:dyDescent="0.3">
      <c r="A169" s="42">
        <v>11</v>
      </c>
      <c r="B169" s="12">
        <v>4</v>
      </c>
      <c r="C169" s="12">
        <v>4.5</v>
      </c>
      <c r="D169" s="39" t="e">
        <f>#REF!/#REF!</f>
        <v>#REF!</v>
      </c>
      <c r="E169" s="12"/>
      <c r="F169" s="12" t="s">
        <v>11</v>
      </c>
      <c r="G169" s="12">
        <f t="shared" ref="G169:L169" si="91">SUM(G168:G168)</f>
        <v>0</v>
      </c>
      <c r="H169" s="12">
        <f t="shared" si="91"/>
        <v>0</v>
      </c>
      <c r="I169" s="12">
        <f t="shared" si="91"/>
        <v>0</v>
      </c>
      <c r="J169" s="12">
        <f t="shared" si="91"/>
        <v>0</v>
      </c>
      <c r="K169" s="12">
        <f t="shared" si="91"/>
        <v>180</v>
      </c>
      <c r="L169" s="44">
        <f t="shared" si="91"/>
        <v>180</v>
      </c>
      <c r="M169" s="1"/>
      <c r="N169" s="24"/>
    </row>
    <row r="170" spans="1:14" ht="15.6" x14ac:dyDescent="0.3">
      <c r="A170" s="45"/>
      <c r="B170" s="15"/>
      <c r="C170" s="15"/>
      <c r="D170" s="14" t="e">
        <f>#REF!/#REF!</f>
        <v>#REF!</v>
      </c>
      <c r="E170" s="15" t="s">
        <v>49</v>
      </c>
      <c r="F170" s="15" t="s">
        <v>10</v>
      </c>
      <c r="G170" s="15"/>
      <c r="H170" s="15"/>
      <c r="I170" s="15"/>
      <c r="J170" s="15">
        <f t="shared" si="89"/>
        <v>0</v>
      </c>
      <c r="K170" s="15">
        <v>39</v>
      </c>
      <c r="L170" s="43">
        <f t="shared" si="90"/>
        <v>39</v>
      </c>
      <c r="M170" s="1"/>
      <c r="N170" s="24"/>
    </row>
    <row r="171" spans="1:14" ht="15.6" x14ac:dyDescent="0.3">
      <c r="A171" s="42">
        <v>11</v>
      </c>
      <c r="B171" s="12">
        <v>7</v>
      </c>
      <c r="C171" s="12">
        <v>1.3</v>
      </c>
      <c r="D171" s="39" t="e">
        <f>#REF!/#REF!</f>
        <v>#REF!</v>
      </c>
      <c r="E171" s="12"/>
      <c r="F171" s="12" t="s">
        <v>11</v>
      </c>
      <c r="G171" s="12">
        <f>SUM(G170)</f>
        <v>0</v>
      </c>
      <c r="H171" s="12">
        <f t="shared" ref="H171:L171" si="92">SUM(H170)</f>
        <v>0</v>
      </c>
      <c r="I171" s="12">
        <f t="shared" si="92"/>
        <v>0</v>
      </c>
      <c r="J171" s="12">
        <f t="shared" si="92"/>
        <v>0</v>
      </c>
      <c r="K171" s="12">
        <f t="shared" si="92"/>
        <v>39</v>
      </c>
      <c r="L171" s="44">
        <f t="shared" si="92"/>
        <v>39</v>
      </c>
      <c r="M171" s="1"/>
      <c r="N171" s="24"/>
    </row>
    <row r="172" spans="1:14" ht="15.6" x14ac:dyDescent="0.3">
      <c r="A172" s="45"/>
      <c r="B172" s="15"/>
      <c r="C172" s="15"/>
      <c r="D172" s="14" t="e">
        <f>#REF!/#REF!</f>
        <v>#REF!</v>
      </c>
      <c r="E172" s="15" t="s">
        <v>49</v>
      </c>
      <c r="F172" s="15" t="s">
        <v>10</v>
      </c>
      <c r="G172" s="15"/>
      <c r="H172" s="15"/>
      <c r="I172" s="15"/>
      <c r="J172" s="15">
        <f t="shared" si="89"/>
        <v>0</v>
      </c>
      <c r="K172" s="15">
        <v>240</v>
      </c>
      <c r="L172" s="43">
        <f t="shared" si="90"/>
        <v>240</v>
      </c>
      <c r="M172" s="1"/>
      <c r="N172" s="24"/>
    </row>
    <row r="173" spans="1:14" ht="15.6" x14ac:dyDescent="0.3">
      <c r="A173" s="42">
        <v>11</v>
      </c>
      <c r="B173" s="12">
        <v>9</v>
      </c>
      <c r="C173" s="12">
        <v>7.6</v>
      </c>
      <c r="D173" s="39" t="e">
        <f>#REF!/#REF!</f>
        <v>#REF!</v>
      </c>
      <c r="E173" s="12"/>
      <c r="F173" s="12" t="s">
        <v>11</v>
      </c>
      <c r="G173" s="12">
        <f>SUM(G172)</f>
        <v>0</v>
      </c>
      <c r="H173" s="12">
        <f t="shared" ref="H173:L173" si="93">SUM(H172)</f>
        <v>0</v>
      </c>
      <c r="I173" s="12">
        <f t="shared" si="93"/>
        <v>0</v>
      </c>
      <c r="J173" s="12">
        <f t="shared" si="93"/>
        <v>0</v>
      </c>
      <c r="K173" s="12">
        <f t="shared" si="93"/>
        <v>240</v>
      </c>
      <c r="L173" s="44">
        <f t="shared" si="93"/>
        <v>240</v>
      </c>
      <c r="M173" s="1"/>
      <c r="N173" s="24"/>
    </row>
    <row r="174" spans="1:14" ht="15.6" x14ac:dyDescent="0.3">
      <c r="A174" s="45"/>
      <c r="B174" s="15"/>
      <c r="C174" s="15"/>
      <c r="D174" s="14" t="e">
        <f>#REF!/#REF!</f>
        <v>#REF!</v>
      </c>
      <c r="E174" s="15" t="s">
        <v>49</v>
      </c>
      <c r="F174" s="15" t="s">
        <v>10</v>
      </c>
      <c r="G174" s="15"/>
      <c r="H174" s="15"/>
      <c r="I174" s="15"/>
      <c r="J174" s="15">
        <f t="shared" si="89"/>
        <v>0</v>
      </c>
      <c r="K174" s="15">
        <v>36</v>
      </c>
      <c r="L174" s="43">
        <f t="shared" si="90"/>
        <v>36</v>
      </c>
      <c r="M174" s="1"/>
      <c r="N174" s="24"/>
    </row>
    <row r="175" spans="1:14" ht="15.6" x14ac:dyDescent="0.3">
      <c r="A175" s="42">
        <v>14</v>
      </c>
      <c r="B175" s="12">
        <v>4</v>
      </c>
      <c r="C175" s="12">
        <v>1.7</v>
      </c>
      <c r="D175" s="39" t="e">
        <f>#REF!/#REF!</f>
        <v>#REF!</v>
      </c>
      <c r="E175" s="12"/>
      <c r="F175" s="12" t="s">
        <v>11</v>
      </c>
      <c r="G175" s="12">
        <f>SUM(G174)</f>
        <v>0</v>
      </c>
      <c r="H175" s="12">
        <f t="shared" ref="H175:L175" si="94">SUM(H174)</f>
        <v>0</v>
      </c>
      <c r="I175" s="12">
        <f t="shared" si="94"/>
        <v>0</v>
      </c>
      <c r="J175" s="12">
        <f t="shared" si="94"/>
        <v>0</v>
      </c>
      <c r="K175" s="12">
        <f t="shared" si="94"/>
        <v>36</v>
      </c>
      <c r="L175" s="44">
        <f t="shared" si="94"/>
        <v>36</v>
      </c>
      <c r="M175" s="1"/>
      <c r="N175" s="24"/>
    </row>
    <row r="176" spans="1:14" ht="32.4" customHeight="1" x14ac:dyDescent="0.3">
      <c r="A176" s="42"/>
      <c r="B176" s="12"/>
      <c r="C176" s="12"/>
      <c r="D176" s="14" t="e">
        <f>#REF!/#REF!</f>
        <v>#REF!</v>
      </c>
      <c r="E176" s="15" t="s">
        <v>51</v>
      </c>
      <c r="F176" s="15" t="s">
        <v>12</v>
      </c>
      <c r="G176" s="15"/>
      <c r="H176" s="15"/>
      <c r="I176" s="15"/>
      <c r="J176" s="15">
        <f t="shared" ref="J176:J177" si="95">SUM(G176:I176)</f>
        <v>0</v>
      </c>
      <c r="K176" s="15">
        <v>88</v>
      </c>
      <c r="L176" s="43">
        <f t="shared" ref="L176:L177" si="96">SUM(J176:K176)</f>
        <v>88</v>
      </c>
      <c r="M176" s="1"/>
      <c r="N176" s="24"/>
    </row>
    <row r="177" spans="1:14" ht="15.6" x14ac:dyDescent="0.3">
      <c r="A177" s="42"/>
      <c r="B177" s="12"/>
      <c r="C177" s="12"/>
      <c r="D177" s="14" t="e">
        <f>#REF!/#REF!</f>
        <v>#REF!</v>
      </c>
      <c r="E177" s="15"/>
      <c r="F177" s="15" t="s">
        <v>16</v>
      </c>
      <c r="G177" s="15"/>
      <c r="H177" s="15"/>
      <c r="I177" s="15"/>
      <c r="J177" s="15">
        <f t="shared" si="95"/>
        <v>0</v>
      </c>
      <c r="K177" s="15">
        <v>222</v>
      </c>
      <c r="L177" s="43">
        <f t="shared" si="96"/>
        <v>222</v>
      </c>
      <c r="M177" s="1"/>
      <c r="N177" s="24"/>
    </row>
    <row r="178" spans="1:14" ht="15.6" x14ac:dyDescent="0.3">
      <c r="A178" s="42">
        <v>30</v>
      </c>
      <c r="B178" s="12">
        <v>21</v>
      </c>
      <c r="C178" s="12">
        <v>4.0999999999999996</v>
      </c>
      <c r="D178" s="39" t="e">
        <f>#REF!/#REF!</f>
        <v>#REF!</v>
      </c>
      <c r="E178" s="12"/>
      <c r="F178" s="12" t="s">
        <v>11</v>
      </c>
      <c r="G178" s="12">
        <f t="shared" ref="G178:L178" si="97">SUM(G176:G177)</f>
        <v>0</v>
      </c>
      <c r="H178" s="12">
        <f t="shared" si="97"/>
        <v>0</v>
      </c>
      <c r="I178" s="12">
        <f t="shared" si="97"/>
        <v>0</v>
      </c>
      <c r="J178" s="12">
        <f t="shared" si="97"/>
        <v>0</v>
      </c>
      <c r="K178" s="12">
        <f t="shared" si="97"/>
        <v>310</v>
      </c>
      <c r="L178" s="44">
        <f t="shared" si="97"/>
        <v>310</v>
      </c>
      <c r="M178" s="1"/>
      <c r="N178" s="24"/>
    </row>
    <row r="179" spans="1:14" ht="15.6" x14ac:dyDescent="0.3">
      <c r="A179" s="45"/>
      <c r="B179" s="15"/>
      <c r="C179" s="15"/>
      <c r="D179" s="14" t="e">
        <f>#REF!/#REF!</f>
        <v>#REF!</v>
      </c>
      <c r="E179" s="15" t="s">
        <v>49</v>
      </c>
      <c r="F179" s="15" t="s">
        <v>10</v>
      </c>
      <c r="G179" s="15"/>
      <c r="H179" s="15"/>
      <c r="I179" s="15"/>
      <c r="J179" s="15">
        <f t="shared" si="89"/>
        <v>0</v>
      </c>
      <c r="K179" s="15">
        <v>38</v>
      </c>
      <c r="L179" s="43">
        <f t="shared" si="90"/>
        <v>38</v>
      </c>
      <c r="M179" s="1"/>
      <c r="N179" s="24"/>
    </row>
    <row r="180" spans="1:14" ht="15.6" x14ac:dyDescent="0.3">
      <c r="A180" s="42">
        <v>96</v>
      </c>
      <c r="B180" s="12">
        <v>29</v>
      </c>
      <c r="C180" s="12">
        <v>1.5</v>
      </c>
      <c r="D180" s="39" t="e">
        <f>#REF!/#REF!</f>
        <v>#REF!</v>
      </c>
      <c r="E180" s="12"/>
      <c r="F180" s="12" t="s">
        <v>11</v>
      </c>
      <c r="G180" s="12">
        <f>SUM(G179)</f>
        <v>0</v>
      </c>
      <c r="H180" s="12">
        <f t="shared" ref="H180:L180" si="98">SUM(H179)</f>
        <v>0</v>
      </c>
      <c r="I180" s="12">
        <f t="shared" si="98"/>
        <v>0</v>
      </c>
      <c r="J180" s="12">
        <f t="shared" si="98"/>
        <v>0</v>
      </c>
      <c r="K180" s="12">
        <f t="shared" si="98"/>
        <v>38</v>
      </c>
      <c r="L180" s="44">
        <f t="shared" si="98"/>
        <v>38</v>
      </c>
      <c r="M180" s="1"/>
      <c r="N180" s="24"/>
    </row>
    <row r="181" spans="1:14" ht="16.2" thickBot="1" x14ac:dyDescent="0.3">
      <c r="A181" s="87" t="s">
        <v>30</v>
      </c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9"/>
      <c r="M181" s="35" t="e">
        <f>M129+M131+#REF!+M133+M135+M137+#REF!+#REF!+#REF!+#REF!+#REF!+#REF!+#REF!+#REF!+#REF!+#REF!</f>
        <v>#REF!</v>
      </c>
    </row>
    <row r="182" spans="1:14" ht="37.200000000000003" customHeight="1" x14ac:dyDescent="0.25">
      <c r="A182" s="90" t="s">
        <v>28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2"/>
      <c r="M182" s="18"/>
    </row>
    <row r="183" spans="1:14" ht="37.200000000000003" customHeight="1" x14ac:dyDescent="0.25">
      <c r="A183" s="53"/>
      <c r="B183" s="16"/>
      <c r="C183" s="16"/>
      <c r="D183" s="19" t="e">
        <f>#REF!/#REF!</f>
        <v>#REF!</v>
      </c>
      <c r="E183" s="16" t="s">
        <v>50</v>
      </c>
      <c r="F183" s="16" t="s">
        <v>9</v>
      </c>
      <c r="G183" s="16"/>
      <c r="H183" s="16"/>
      <c r="I183" s="16"/>
      <c r="J183" s="16">
        <f t="shared" ref="J183:J184" si="99">SUM(G183:I183)</f>
        <v>0</v>
      </c>
      <c r="K183" s="16">
        <v>43</v>
      </c>
      <c r="L183" s="52">
        <f t="shared" ref="L183:L184" si="100">SUM(J183:K183)</f>
        <v>43</v>
      </c>
      <c r="M183" s="18"/>
    </row>
    <row r="184" spans="1:14" ht="19.95" customHeight="1" x14ac:dyDescent="0.25">
      <c r="A184" s="53"/>
      <c r="B184" s="16"/>
      <c r="C184" s="16"/>
      <c r="D184" s="19" t="e">
        <f>#REF!/#REF!</f>
        <v>#REF!</v>
      </c>
      <c r="E184" s="16"/>
      <c r="F184" s="16" t="s">
        <v>10</v>
      </c>
      <c r="G184" s="16"/>
      <c r="H184" s="16"/>
      <c r="I184" s="16"/>
      <c r="J184" s="16">
        <f t="shared" si="99"/>
        <v>0</v>
      </c>
      <c r="K184" s="16">
        <v>19</v>
      </c>
      <c r="L184" s="52">
        <f t="shared" si="100"/>
        <v>19</v>
      </c>
      <c r="M184" s="18"/>
    </row>
    <row r="185" spans="1:14" ht="19.95" customHeight="1" x14ac:dyDescent="0.25">
      <c r="A185" s="70">
        <v>1</v>
      </c>
      <c r="B185" s="71">
        <v>23</v>
      </c>
      <c r="C185" s="71">
        <v>1.6</v>
      </c>
      <c r="D185" s="19" t="e">
        <f>#REF!/#REF!</f>
        <v>#REF!</v>
      </c>
      <c r="E185" s="71"/>
      <c r="F185" s="71" t="s">
        <v>11</v>
      </c>
      <c r="G185" s="71">
        <f>SUM(G183:G184)</f>
        <v>0</v>
      </c>
      <c r="H185" s="71">
        <f t="shared" ref="H185:L185" si="101">SUM(H183:H184)</f>
        <v>0</v>
      </c>
      <c r="I185" s="71">
        <f t="shared" si="101"/>
        <v>0</v>
      </c>
      <c r="J185" s="71">
        <f t="shared" si="101"/>
        <v>0</v>
      </c>
      <c r="K185" s="71">
        <f t="shared" si="101"/>
        <v>62</v>
      </c>
      <c r="L185" s="72">
        <f t="shared" si="101"/>
        <v>62</v>
      </c>
      <c r="M185" s="18"/>
    </row>
    <row r="186" spans="1:14" ht="19.95" customHeight="1" x14ac:dyDescent="0.25">
      <c r="A186" s="53"/>
      <c r="B186" s="16"/>
      <c r="C186" s="16"/>
      <c r="D186" s="19" t="e">
        <f>#REF!/#REF!</f>
        <v>#REF!</v>
      </c>
      <c r="E186" s="15" t="s">
        <v>49</v>
      </c>
      <c r="F186" s="16" t="s">
        <v>10</v>
      </c>
      <c r="G186" s="16">
        <v>26</v>
      </c>
      <c r="H186" s="16">
        <v>67</v>
      </c>
      <c r="I186" s="16">
        <v>11</v>
      </c>
      <c r="J186" s="16">
        <f>SUM(G186:I186)</f>
        <v>104</v>
      </c>
      <c r="K186" s="16">
        <v>52</v>
      </c>
      <c r="L186" s="52">
        <f t="shared" ref="L186:L187" si="102">SUM(J186:K186)</f>
        <v>156</v>
      </c>
      <c r="M186" s="18"/>
    </row>
    <row r="187" spans="1:14" ht="19.95" customHeight="1" x14ac:dyDescent="0.25">
      <c r="A187" s="53"/>
      <c r="B187" s="16"/>
      <c r="C187" s="16"/>
      <c r="D187" s="19" t="e">
        <f>#REF!/#REF!</f>
        <v>#REF!</v>
      </c>
      <c r="E187" s="16"/>
      <c r="F187" s="16" t="s">
        <v>9</v>
      </c>
      <c r="G187" s="16">
        <v>3</v>
      </c>
      <c r="H187" s="16">
        <v>2</v>
      </c>
      <c r="I187" s="16">
        <v>1</v>
      </c>
      <c r="J187" s="16">
        <f>SUM(G187:I187)</f>
        <v>6</v>
      </c>
      <c r="K187" s="16">
        <v>2</v>
      </c>
      <c r="L187" s="52">
        <f t="shared" si="102"/>
        <v>8</v>
      </c>
      <c r="M187" s="18"/>
    </row>
    <row r="188" spans="1:14" ht="19.95" customHeight="1" x14ac:dyDescent="0.25">
      <c r="A188" s="70">
        <v>98</v>
      </c>
      <c r="B188" s="71" t="s">
        <v>42</v>
      </c>
      <c r="C188" s="71">
        <v>2.4</v>
      </c>
      <c r="D188" s="23" t="e">
        <f>#REF!/#REF!</f>
        <v>#REF!</v>
      </c>
      <c r="E188" s="71"/>
      <c r="F188" s="71" t="s">
        <v>11</v>
      </c>
      <c r="G188" s="71">
        <f t="shared" ref="G188:L188" si="103">SUM(G186:G187)</f>
        <v>29</v>
      </c>
      <c r="H188" s="71">
        <f t="shared" si="103"/>
        <v>69</v>
      </c>
      <c r="I188" s="71">
        <f t="shared" si="103"/>
        <v>12</v>
      </c>
      <c r="J188" s="71">
        <f t="shared" si="103"/>
        <v>110</v>
      </c>
      <c r="K188" s="71">
        <f t="shared" si="103"/>
        <v>54</v>
      </c>
      <c r="L188" s="72">
        <f t="shared" si="103"/>
        <v>164</v>
      </c>
      <c r="M188" s="18"/>
    </row>
    <row r="189" spans="1:14" ht="19.95" customHeight="1" x14ac:dyDescent="0.25">
      <c r="A189" s="87" t="s">
        <v>30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9"/>
      <c r="M189" s="18"/>
    </row>
    <row r="190" spans="1:14" ht="19.95" customHeight="1" x14ac:dyDescent="0.25">
      <c r="A190" s="90" t="s">
        <v>39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2"/>
      <c r="M190" s="18"/>
    </row>
    <row r="191" spans="1:14" ht="19.95" customHeight="1" x14ac:dyDescent="0.25">
      <c r="A191" s="66"/>
      <c r="B191" s="67"/>
      <c r="C191" s="67"/>
      <c r="D191" s="60"/>
      <c r="E191" s="15" t="s">
        <v>49</v>
      </c>
      <c r="F191" s="26" t="s">
        <v>10</v>
      </c>
      <c r="G191" s="26"/>
      <c r="H191" s="26"/>
      <c r="I191" s="26"/>
      <c r="J191" s="26"/>
      <c r="K191" s="26">
        <v>6</v>
      </c>
      <c r="L191" s="80">
        <v>6</v>
      </c>
      <c r="M191" s="18"/>
    </row>
    <row r="192" spans="1:14" ht="19.95" customHeight="1" x14ac:dyDescent="0.25">
      <c r="A192" s="66">
        <v>8</v>
      </c>
      <c r="B192" s="67">
        <v>33</v>
      </c>
      <c r="C192" s="67">
        <v>0.56000000000000005</v>
      </c>
      <c r="D192" s="60"/>
      <c r="E192" s="67"/>
      <c r="F192" s="67" t="s">
        <v>11</v>
      </c>
      <c r="G192" s="67">
        <f>SUM(G191)</f>
        <v>0</v>
      </c>
      <c r="H192" s="67">
        <f t="shared" ref="H192:L192" si="104">SUM(H191)</f>
        <v>0</v>
      </c>
      <c r="I192" s="67">
        <f t="shared" si="104"/>
        <v>0</v>
      </c>
      <c r="J192" s="67">
        <f t="shared" si="104"/>
        <v>0</v>
      </c>
      <c r="K192" s="67">
        <f t="shared" si="104"/>
        <v>6</v>
      </c>
      <c r="L192" s="68">
        <f t="shared" si="104"/>
        <v>6</v>
      </c>
      <c r="M192" s="18"/>
    </row>
    <row r="193" spans="1:14" ht="19.95" customHeight="1" x14ac:dyDescent="0.25">
      <c r="A193" s="87" t="s">
        <v>31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9"/>
      <c r="M193" s="18"/>
    </row>
    <row r="194" spans="1:14" ht="19.95" customHeight="1" x14ac:dyDescent="0.25">
      <c r="A194" s="95" t="s">
        <v>25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8"/>
    </row>
    <row r="195" spans="1:14" ht="19.95" customHeight="1" x14ac:dyDescent="0.25">
      <c r="A195" s="85"/>
      <c r="B195" s="26"/>
      <c r="C195" s="26"/>
      <c r="D195" s="28"/>
      <c r="E195" s="15" t="s">
        <v>49</v>
      </c>
      <c r="F195" s="26" t="s">
        <v>10</v>
      </c>
      <c r="G195" s="26">
        <v>2</v>
      </c>
      <c r="H195" s="26">
        <v>34</v>
      </c>
      <c r="I195" s="26">
        <v>29</v>
      </c>
      <c r="J195" s="26">
        <f>SUM(G195:I195)</f>
        <v>65</v>
      </c>
      <c r="K195" s="26">
        <v>108</v>
      </c>
      <c r="L195" s="80">
        <f>SUM(J195:K195)</f>
        <v>173</v>
      </c>
      <c r="M195" s="18"/>
    </row>
    <row r="196" spans="1:14" ht="19.95" customHeight="1" x14ac:dyDescent="0.25">
      <c r="A196" s="85"/>
      <c r="B196" s="26"/>
      <c r="C196" s="26"/>
      <c r="D196" s="28"/>
      <c r="E196" s="26"/>
      <c r="F196" s="26" t="s">
        <v>9</v>
      </c>
      <c r="G196" s="26"/>
      <c r="H196" s="26"/>
      <c r="I196" s="26"/>
      <c r="J196" s="26"/>
      <c r="K196" s="26">
        <v>21</v>
      </c>
      <c r="L196" s="80">
        <f t="shared" ref="L196:L197" si="105">SUM(J196:K196)</f>
        <v>21</v>
      </c>
      <c r="M196" s="18"/>
    </row>
    <row r="197" spans="1:14" ht="19.95" customHeight="1" x14ac:dyDescent="0.25">
      <c r="A197" s="85"/>
      <c r="B197" s="26"/>
      <c r="C197" s="26"/>
      <c r="D197" s="28"/>
      <c r="E197" s="26"/>
      <c r="F197" s="26" t="s">
        <v>41</v>
      </c>
      <c r="G197" s="26"/>
      <c r="H197" s="26"/>
      <c r="I197" s="26"/>
      <c r="J197" s="26"/>
      <c r="K197" s="26">
        <v>20</v>
      </c>
      <c r="L197" s="80">
        <f t="shared" si="105"/>
        <v>20</v>
      </c>
      <c r="M197" s="18"/>
    </row>
    <row r="198" spans="1:14" ht="19.95" customHeight="1" x14ac:dyDescent="0.25">
      <c r="A198" s="83">
        <v>42</v>
      </c>
      <c r="B198" s="84">
        <v>17</v>
      </c>
      <c r="C198" s="84">
        <v>7.6</v>
      </c>
      <c r="D198" s="60"/>
      <c r="E198" s="84"/>
      <c r="F198" s="84" t="s">
        <v>11</v>
      </c>
      <c r="G198" s="84">
        <f>SUM(G195:G197)</f>
        <v>2</v>
      </c>
      <c r="H198" s="84">
        <f t="shared" ref="H198:L198" si="106">SUM(H195:H197)</f>
        <v>34</v>
      </c>
      <c r="I198" s="84">
        <f t="shared" si="106"/>
        <v>29</v>
      </c>
      <c r="J198" s="84">
        <f t="shared" si="106"/>
        <v>65</v>
      </c>
      <c r="K198" s="84">
        <f t="shared" si="106"/>
        <v>149</v>
      </c>
      <c r="L198" s="84">
        <f t="shared" si="106"/>
        <v>214</v>
      </c>
      <c r="M198" s="18"/>
    </row>
    <row r="199" spans="1:14" ht="19.95" customHeight="1" x14ac:dyDescent="0.25">
      <c r="A199" s="85"/>
      <c r="B199" s="26"/>
      <c r="C199" s="26"/>
      <c r="D199" s="28"/>
      <c r="E199" s="15" t="s">
        <v>49</v>
      </c>
      <c r="F199" s="26" t="s">
        <v>10</v>
      </c>
      <c r="G199" s="26"/>
      <c r="H199" s="26">
        <v>27</v>
      </c>
      <c r="I199" s="26">
        <v>42</v>
      </c>
      <c r="J199" s="26">
        <f>SUM(G199:I199)</f>
        <v>69</v>
      </c>
      <c r="K199" s="26">
        <v>181</v>
      </c>
      <c r="L199" s="80">
        <f>SUM(J199:K199)</f>
        <v>250</v>
      </c>
      <c r="M199" s="18"/>
    </row>
    <row r="200" spans="1:14" ht="19.95" customHeight="1" x14ac:dyDescent="0.25">
      <c r="A200" s="85"/>
      <c r="B200" s="26"/>
      <c r="C200" s="26"/>
      <c r="D200" s="28"/>
      <c r="E200" s="26"/>
      <c r="F200" s="26" t="s">
        <v>9</v>
      </c>
      <c r="G200" s="26"/>
      <c r="H200" s="26"/>
      <c r="I200" s="26"/>
      <c r="J200" s="26"/>
      <c r="K200" s="26">
        <v>61</v>
      </c>
      <c r="L200" s="80">
        <f>SUM(J200:K200)</f>
        <v>61</v>
      </c>
      <c r="M200" s="18"/>
    </row>
    <row r="201" spans="1:14" ht="19.95" customHeight="1" x14ac:dyDescent="0.25">
      <c r="A201" s="83">
        <v>55</v>
      </c>
      <c r="B201" s="84">
        <v>4</v>
      </c>
      <c r="C201" s="84">
        <v>8.1999999999999993</v>
      </c>
      <c r="D201" s="60"/>
      <c r="E201" s="84"/>
      <c r="F201" s="84" t="s">
        <v>11</v>
      </c>
      <c r="G201" s="84">
        <f>SUM(G199:G200)</f>
        <v>0</v>
      </c>
      <c r="H201" s="84">
        <f t="shared" ref="H201:L201" si="107">SUM(H199:H200)</f>
        <v>27</v>
      </c>
      <c r="I201" s="84">
        <f t="shared" si="107"/>
        <v>42</v>
      </c>
      <c r="J201" s="84">
        <f t="shared" si="107"/>
        <v>69</v>
      </c>
      <c r="K201" s="84">
        <f t="shared" si="107"/>
        <v>242</v>
      </c>
      <c r="L201" s="84">
        <f t="shared" si="107"/>
        <v>311</v>
      </c>
      <c r="M201" s="18"/>
    </row>
    <row r="202" spans="1:14" ht="16.95" customHeight="1" x14ac:dyDescent="0.3">
      <c r="A202" s="87" t="s">
        <v>31</v>
      </c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9"/>
      <c r="M202" s="3"/>
    </row>
    <row r="203" spans="1:14" ht="16.95" customHeight="1" x14ac:dyDescent="0.3">
      <c r="A203" s="90" t="s">
        <v>26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2"/>
      <c r="M203" s="3"/>
    </row>
    <row r="204" spans="1:14" ht="16.95" customHeight="1" x14ac:dyDescent="0.3">
      <c r="A204" s="70"/>
      <c r="B204" s="71"/>
      <c r="C204" s="71"/>
      <c r="D204" s="19" t="e">
        <f>#REF!/#REF!</f>
        <v>#REF!</v>
      </c>
      <c r="E204" s="15" t="s">
        <v>49</v>
      </c>
      <c r="F204" s="16" t="s">
        <v>10</v>
      </c>
      <c r="G204" s="16">
        <v>60</v>
      </c>
      <c r="H204" s="16">
        <v>108</v>
      </c>
      <c r="I204" s="16">
        <v>34</v>
      </c>
      <c r="J204" s="16">
        <f t="shared" ref="J204:J205" si="108">SUM(G204:I204)</f>
        <v>202</v>
      </c>
      <c r="K204" s="16">
        <v>136</v>
      </c>
      <c r="L204" s="52">
        <f t="shared" ref="L204:L205" si="109">SUM(J204:K204)</f>
        <v>338</v>
      </c>
      <c r="M204" s="3"/>
    </row>
    <row r="205" spans="1:14" ht="16.95" customHeight="1" x14ac:dyDescent="0.3">
      <c r="A205" s="70"/>
      <c r="B205" s="71"/>
      <c r="C205" s="71"/>
      <c r="D205" s="19" t="e">
        <f>#REF!/#REF!</f>
        <v>#REF!</v>
      </c>
      <c r="E205" s="16"/>
      <c r="F205" s="16" t="s">
        <v>9</v>
      </c>
      <c r="G205" s="16"/>
      <c r="H205" s="16"/>
      <c r="I205" s="16"/>
      <c r="J205" s="16">
        <f t="shared" si="108"/>
        <v>0</v>
      </c>
      <c r="K205" s="16">
        <v>19</v>
      </c>
      <c r="L205" s="52">
        <f t="shared" si="109"/>
        <v>19</v>
      </c>
      <c r="M205" s="3"/>
    </row>
    <row r="206" spans="1:14" ht="16.95" customHeight="1" x14ac:dyDescent="0.3">
      <c r="A206" s="70">
        <v>89</v>
      </c>
      <c r="B206" s="71">
        <v>5</v>
      </c>
      <c r="C206" s="71">
        <v>7.8</v>
      </c>
      <c r="D206" s="23" t="e">
        <f>#REF!/#REF!</f>
        <v>#REF!</v>
      </c>
      <c r="E206" s="71"/>
      <c r="F206" s="71" t="s">
        <v>11</v>
      </c>
      <c r="G206" s="71">
        <f t="shared" ref="G206:L206" si="110">SUM(G204:G205)</f>
        <v>60</v>
      </c>
      <c r="H206" s="71">
        <f t="shared" si="110"/>
        <v>108</v>
      </c>
      <c r="I206" s="71">
        <f t="shared" si="110"/>
        <v>34</v>
      </c>
      <c r="J206" s="71">
        <f t="shared" si="110"/>
        <v>202</v>
      </c>
      <c r="K206" s="71">
        <f t="shared" si="110"/>
        <v>155</v>
      </c>
      <c r="L206" s="72">
        <f t="shared" si="110"/>
        <v>357</v>
      </c>
      <c r="M206" s="3"/>
      <c r="N206" s="24"/>
    </row>
    <row r="207" spans="1:14" ht="16.95" customHeight="1" x14ac:dyDescent="0.3">
      <c r="A207" s="87" t="s">
        <v>31</v>
      </c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9"/>
      <c r="M207" s="3"/>
      <c r="N207" s="24"/>
    </row>
    <row r="208" spans="1:14" ht="34.200000000000003" customHeight="1" x14ac:dyDescent="0.3">
      <c r="A208" s="90" t="s">
        <v>27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2"/>
      <c r="M208" s="3"/>
    </row>
    <row r="209" spans="1:14" ht="16.95" customHeight="1" x14ac:dyDescent="0.3">
      <c r="A209" s="45"/>
      <c r="B209" s="15"/>
      <c r="C209" s="17"/>
      <c r="D209" s="14" t="e">
        <f>#REF!/#REF!</f>
        <v>#REF!</v>
      </c>
      <c r="E209" s="15" t="s">
        <v>49</v>
      </c>
      <c r="F209" s="15" t="s">
        <v>10</v>
      </c>
      <c r="G209" s="15"/>
      <c r="H209" s="15"/>
      <c r="I209" s="15"/>
      <c r="J209" s="15"/>
      <c r="K209" s="15">
        <v>119</v>
      </c>
      <c r="L209" s="43">
        <f>SUM(J209:K209)</f>
        <v>119</v>
      </c>
      <c r="M209" s="3"/>
    </row>
    <row r="210" spans="1:14" ht="16.95" customHeight="1" x14ac:dyDescent="0.3">
      <c r="A210" s="45"/>
      <c r="B210" s="15"/>
      <c r="C210" s="17"/>
      <c r="D210" s="14" t="e">
        <f>#REF!/#REF!</f>
        <v>#REF!</v>
      </c>
      <c r="E210" s="15"/>
      <c r="F210" s="15" t="s">
        <v>9</v>
      </c>
      <c r="G210" s="15"/>
      <c r="H210" s="15"/>
      <c r="I210" s="15"/>
      <c r="J210" s="15"/>
      <c r="K210" s="15">
        <v>2</v>
      </c>
      <c r="L210" s="43">
        <f>SUM(J210:K210)</f>
        <v>2</v>
      </c>
      <c r="M210" s="3"/>
    </row>
    <row r="211" spans="1:14" ht="16.95" customHeight="1" x14ac:dyDescent="0.3">
      <c r="A211" s="42">
        <v>77</v>
      </c>
      <c r="B211" s="12">
        <v>1</v>
      </c>
      <c r="C211" s="13">
        <v>9.8000000000000007</v>
      </c>
      <c r="D211" s="39" t="e">
        <f>#REF!/#REF!</f>
        <v>#REF!</v>
      </c>
      <c r="E211" s="15"/>
      <c r="F211" s="12" t="s">
        <v>11</v>
      </c>
      <c r="G211" s="12">
        <f>G209+G210</f>
        <v>0</v>
      </c>
      <c r="H211" s="12">
        <f t="shared" ref="H211:L211" si="111">H209+H210</f>
        <v>0</v>
      </c>
      <c r="I211" s="12">
        <f t="shared" si="111"/>
        <v>0</v>
      </c>
      <c r="J211" s="12">
        <f t="shared" si="111"/>
        <v>0</v>
      </c>
      <c r="K211" s="12">
        <f t="shared" si="111"/>
        <v>121</v>
      </c>
      <c r="L211" s="44">
        <f t="shared" si="111"/>
        <v>121</v>
      </c>
      <c r="M211" s="3">
        <v>80.7</v>
      </c>
      <c r="N211" s="24"/>
    </row>
    <row r="212" spans="1:14" ht="16.95" customHeight="1" x14ac:dyDescent="0.3">
      <c r="A212" s="42"/>
      <c r="B212" s="12"/>
      <c r="C212" s="13"/>
      <c r="D212" s="14" t="e">
        <f>#REF!/#REF!</f>
        <v>#REF!</v>
      </c>
      <c r="E212" s="15" t="s">
        <v>49</v>
      </c>
      <c r="F212" s="15" t="s">
        <v>10</v>
      </c>
      <c r="G212" s="15"/>
      <c r="H212" s="15">
        <v>1</v>
      </c>
      <c r="I212" s="15"/>
      <c r="J212" s="15">
        <v>1</v>
      </c>
      <c r="K212" s="15">
        <v>58</v>
      </c>
      <c r="L212" s="43">
        <f t="shared" ref="L212:L216" si="112">SUM(J212:K212)</f>
        <v>59</v>
      </c>
      <c r="M212" s="3"/>
    </row>
    <row r="213" spans="1:14" ht="16.95" customHeight="1" x14ac:dyDescent="0.3">
      <c r="A213" s="42"/>
      <c r="B213" s="12"/>
      <c r="C213" s="13"/>
      <c r="D213" s="14" t="e">
        <f>#REF!/#REF!</f>
        <v>#REF!</v>
      </c>
      <c r="E213" s="15"/>
      <c r="F213" s="15" t="s">
        <v>9</v>
      </c>
      <c r="G213" s="15"/>
      <c r="H213" s="15"/>
      <c r="I213" s="15"/>
      <c r="J213" s="15"/>
      <c r="K213" s="15">
        <v>12</v>
      </c>
      <c r="L213" s="43">
        <f t="shared" si="112"/>
        <v>12</v>
      </c>
      <c r="M213" s="3"/>
    </row>
    <row r="214" spans="1:14" ht="16.95" customHeight="1" x14ac:dyDescent="0.3">
      <c r="A214" s="42">
        <v>77</v>
      </c>
      <c r="B214" s="12">
        <v>3</v>
      </c>
      <c r="C214" s="13">
        <v>3.1</v>
      </c>
      <c r="D214" s="39" t="e">
        <f>#REF!/#REF!</f>
        <v>#REF!</v>
      </c>
      <c r="E214" s="12"/>
      <c r="F214" s="12" t="s">
        <v>11</v>
      </c>
      <c r="G214" s="12">
        <f>SUM(G212:G213)</f>
        <v>0</v>
      </c>
      <c r="H214" s="12">
        <f t="shared" ref="H214:L214" si="113">SUM(H212:H213)</f>
        <v>1</v>
      </c>
      <c r="I214" s="12">
        <f t="shared" si="113"/>
        <v>0</v>
      </c>
      <c r="J214" s="12">
        <f t="shared" si="113"/>
        <v>1</v>
      </c>
      <c r="K214" s="12">
        <f t="shared" si="113"/>
        <v>70</v>
      </c>
      <c r="L214" s="44">
        <f t="shared" si="113"/>
        <v>71</v>
      </c>
      <c r="M214" s="3"/>
      <c r="N214" s="24"/>
    </row>
    <row r="215" spans="1:14" ht="16.95" customHeight="1" x14ac:dyDescent="0.3">
      <c r="A215" s="42"/>
      <c r="B215" s="12"/>
      <c r="C215" s="13"/>
      <c r="D215" s="14" t="e">
        <f>#REF!/#REF!</f>
        <v>#REF!</v>
      </c>
      <c r="E215" s="15" t="s">
        <v>49</v>
      </c>
      <c r="F215" s="15" t="s">
        <v>10</v>
      </c>
      <c r="G215" s="15"/>
      <c r="H215" s="15"/>
      <c r="I215" s="15"/>
      <c r="J215" s="15"/>
      <c r="K215" s="15">
        <v>65</v>
      </c>
      <c r="L215" s="43">
        <f t="shared" si="112"/>
        <v>65</v>
      </c>
      <c r="M215" s="3"/>
    </row>
    <row r="216" spans="1:14" ht="16.95" customHeight="1" x14ac:dyDescent="0.3">
      <c r="A216" s="42"/>
      <c r="B216" s="12"/>
      <c r="C216" s="13"/>
      <c r="D216" s="14" t="e">
        <f>#REF!/#REF!</f>
        <v>#REF!</v>
      </c>
      <c r="E216" s="15"/>
      <c r="F216" s="15" t="s">
        <v>9</v>
      </c>
      <c r="G216" s="15"/>
      <c r="H216" s="15"/>
      <c r="I216" s="15"/>
      <c r="J216" s="15"/>
      <c r="K216" s="15">
        <v>2</v>
      </c>
      <c r="L216" s="43">
        <f t="shared" si="112"/>
        <v>2</v>
      </c>
      <c r="M216" s="3"/>
    </row>
    <row r="217" spans="1:14" ht="16.95" customHeight="1" x14ac:dyDescent="0.3">
      <c r="A217" s="42">
        <v>77</v>
      </c>
      <c r="B217" s="12">
        <v>4</v>
      </c>
      <c r="C217" s="13">
        <v>3.6</v>
      </c>
      <c r="D217" s="39" t="e">
        <f>#REF!/#REF!</f>
        <v>#REF!</v>
      </c>
      <c r="E217" s="12"/>
      <c r="F217" s="12" t="s">
        <v>11</v>
      </c>
      <c r="G217" s="12">
        <f>SUM(G215:G216)</f>
        <v>0</v>
      </c>
      <c r="H217" s="12">
        <f t="shared" ref="H217:L217" si="114">SUM(H215:H216)</f>
        <v>0</v>
      </c>
      <c r="I217" s="12">
        <f t="shared" si="114"/>
        <v>0</v>
      </c>
      <c r="J217" s="12">
        <f t="shared" si="114"/>
        <v>0</v>
      </c>
      <c r="K217" s="12">
        <f t="shared" si="114"/>
        <v>67</v>
      </c>
      <c r="L217" s="44">
        <f t="shared" si="114"/>
        <v>67</v>
      </c>
      <c r="M217" s="3"/>
      <c r="N217" s="24"/>
    </row>
    <row r="218" spans="1:14" ht="16.95" customHeight="1" x14ac:dyDescent="0.3">
      <c r="A218" s="45"/>
      <c r="B218" s="15"/>
      <c r="C218" s="17"/>
      <c r="D218" s="14" t="e">
        <f>#REF!/#REF!</f>
        <v>#REF!</v>
      </c>
      <c r="E218" s="15" t="s">
        <v>49</v>
      </c>
      <c r="F218" s="15" t="s">
        <v>10</v>
      </c>
      <c r="G218" s="15">
        <v>1</v>
      </c>
      <c r="H218" s="15">
        <v>6</v>
      </c>
      <c r="I218" s="15">
        <v>1</v>
      </c>
      <c r="J218" s="15">
        <f>SUM(G218:I218)</f>
        <v>8</v>
      </c>
      <c r="K218" s="15">
        <v>190</v>
      </c>
      <c r="L218" s="43">
        <f>SUM(J218:K218)</f>
        <v>198</v>
      </c>
      <c r="M218" s="1"/>
      <c r="N218" s="24"/>
    </row>
    <row r="219" spans="1:14" ht="16.95" customHeight="1" x14ac:dyDescent="0.3">
      <c r="A219" s="45"/>
      <c r="B219" s="15"/>
      <c r="C219" s="17"/>
      <c r="D219" s="14" t="e">
        <f>#REF!/#REF!</f>
        <v>#REF!</v>
      </c>
      <c r="E219" s="15"/>
      <c r="F219" s="15" t="s">
        <v>9</v>
      </c>
      <c r="G219" s="15"/>
      <c r="H219" s="15"/>
      <c r="I219" s="15"/>
      <c r="J219" s="15">
        <f>SUM(G219:I219)</f>
        <v>0</v>
      </c>
      <c r="K219" s="15">
        <v>3</v>
      </c>
      <c r="L219" s="43">
        <f>SUM(J219:K219)</f>
        <v>3</v>
      </c>
      <c r="M219" s="1"/>
      <c r="N219" s="24"/>
    </row>
    <row r="220" spans="1:14" ht="16.95" customHeight="1" x14ac:dyDescent="0.3">
      <c r="A220" s="42">
        <v>77</v>
      </c>
      <c r="B220" s="12">
        <v>8</v>
      </c>
      <c r="C220" s="13">
        <v>12.8</v>
      </c>
      <c r="D220" s="14" t="e">
        <f>#REF!/#REF!</f>
        <v>#REF!</v>
      </c>
      <c r="E220" s="12"/>
      <c r="F220" s="12" t="s">
        <v>11</v>
      </c>
      <c r="G220" s="12">
        <f>SUM(G218:G219)</f>
        <v>1</v>
      </c>
      <c r="H220" s="12">
        <f t="shared" ref="H220:L220" si="115">SUM(H218:H219)</f>
        <v>6</v>
      </c>
      <c r="I220" s="12">
        <f t="shared" si="115"/>
        <v>1</v>
      </c>
      <c r="J220" s="12">
        <f t="shared" si="115"/>
        <v>8</v>
      </c>
      <c r="K220" s="12">
        <f t="shared" si="115"/>
        <v>193</v>
      </c>
      <c r="L220" s="44">
        <f t="shared" si="115"/>
        <v>201</v>
      </c>
      <c r="M220" s="1"/>
      <c r="N220" s="24"/>
    </row>
    <row r="221" spans="1:14" ht="16.95" customHeight="1" x14ac:dyDescent="0.3">
      <c r="A221" s="42"/>
      <c r="B221" s="12"/>
      <c r="C221" s="13"/>
      <c r="D221" s="14" t="e">
        <f>#REF!/#REF!</f>
        <v>#REF!</v>
      </c>
      <c r="E221" s="15" t="s">
        <v>49</v>
      </c>
      <c r="F221" s="15" t="s">
        <v>10</v>
      </c>
      <c r="G221" s="15">
        <v>2</v>
      </c>
      <c r="H221" s="15">
        <v>5</v>
      </c>
      <c r="I221" s="15">
        <v>4</v>
      </c>
      <c r="J221" s="15">
        <f>SUM(G221:I221)</f>
        <v>11</v>
      </c>
      <c r="K221" s="15">
        <v>292</v>
      </c>
      <c r="L221" s="43">
        <f>SUM(J221:K221)</f>
        <v>303</v>
      </c>
      <c r="M221" s="1"/>
      <c r="N221" s="24"/>
    </row>
    <row r="222" spans="1:14" ht="16.95" customHeight="1" x14ac:dyDescent="0.3">
      <c r="A222" s="42"/>
      <c r="B222" s="12"/>
      <c r="C222" s="13"/>
      <c r="D222" s="14" t="e">
        <f>#REF!/#REF!</f>
        <v>#REF!</v>
      </c>
      <c r="E222" s="15"/>
      <c r="F222" s="15" t="s">
        <v>9</v>
      </c>
      <c r="G222" s="15"/>
      <c r="H222" s="15"/>
      <c r="I222" s="15"/>
      <c r="J222" s="15">
        <f>SUM(G222:I222)</f>
        <v>0</v>
      </c>
      <c r="K222" s="15">
        <v>49</v>
      </c>
      <c r="L222" s="43">
        <f>SUM(J222:K222)</f>
        <v>49</v>
      </c>
      <c r="M222" s="1"/>
      <c r="N222" s="24"/>
    </row>
    <row r="223" spans="1:14" ht="16.95" customHeight="1" x14ac:dyDescent="0.3">
      <c r="A223" s="42">
        <v>119</v>
      </c>
      <c r="B223" s="12">
        <v>9</v>
      </c>
      <c r="C223" s="13">
        <v>10.5</v>
      </c>
      <c r="D223" s="14" t="e">
        <f>#REF!/#REF!</f>
        <v>#REF!</v>
      </c>
      <c r="E223" s="12"/>
      <c r="F223" s="12" t="s">
        <v>11</v>
      </c>
      <c r="G223" s="12">
        <f>SUM(G221:G222)</f>
        <v>2</v>
      </c>
      <c r="H223" s="12">
        <f t="shared" ref="H223:L223" si="116">SUM(H221:H222)</f>
        <v>5</v>
      </c>
      <c r="I223" s="12">
        <f t="shared" si="116"/>
        <v>4</v>
      </c>
      <c r="J223" s="12">
        <f t="shared" si="116"/>
        <v>11</v>
      </c>
      <c r="K223" s="12">
        <f t="shared" si="116"/>
        <v>341</v>
      </c>
      <c r="L223" s="44">
        <f t="shared" si="116"/>
        <v>352</v>
      </c>
      <c r="M223" s="1"/>
      <c r="N223" s="24"/>
    </row>
    <row r="224" spans="1:14" ht="16.95" customHeight="1" x14ac:dyDescent="0.3">
      <c r="A224" s="42"/>
      <c r="B224" s="12"/>
      <c r="C224" s="13"/>
      <c r="D224" s="14" t="e">
        <f>#REF!/#REF!</f>
        <v>#REF!</v>
      </c>
      <c r="E224" s="15" t="s">
        <v>49</v>
      </c>
      <c r="F224" s="15" t="s">
        <v>10</v>
      </c>
      <c r="G224" s="15"/>
      <c r="H224" s="15">
        <v>1</v>
      </c>
      <c r="I224" s="15"/>
      <c r="J224" s="15">
        <f>SUM(G224:I224)</f>
        <v>1</v>
      </c>
      <c r="K224" s="15">
        <v>36</v>
      </c>
      <c r="L224" s="43">
        <f>SUM(J224:K224)</f>
        <v>37</v>
      </c>
      <c r="M224" s="1"/>
      <c r="N224" s="24"/>
    </row>
    <row r="225" spans="1:14" ht="16.95" customHeight="1" x14ac:dyDescent="0.3">
      <c r="A225" s="42"/>
      <c r="B225" s="12"/>
      <c r="C225" s="13"/>
      <c r="D225" s="14" t="e">
        <f>#REF!/#REF!</f>
        <v>#REF!</v>
      </c>
      <c r="E225" s="15"/>
      <c r="F225" s="15" t="s">
        <v>9</v>
      </c>
      <c r="G225" s="15"/>
      <c r="H225" s="15"/>
      <c r="I225" s="15"/>
      <c r="J225" s="15">
        <f t="shared" ref="J225:J228" si="117">SUM(G225:I225)</f>
        <v>0</v>
      </c>
      <c r="K225" s="15">
        <v>10</v>
      </c>
      <c r="L225" s="43">
        <f t="shared" ref="L225:L228" si="118">SUM(J225:K225)</f>
        <v>10</v>
      </c>
      <c r="M225" s="1"/>
      <c r="N225" s="24"/>
    </row>
    <row r="226" spans="1:14" ht="16.95" customHeight="1" x14ac:dyDescent="0.3">
      <c r="A226" s="42">
        <v>40</v>
      </c>
      <c r="B226" s="12">
        <v>7</v>
      </c>
      <c r="C226" s="13">
        <v>1.5</v>
      </c>
      <c r="D226" s="14" t="e">
        <f>#REF!/#REF!</f>
        <v>#REF!</v>
      </c>
      <c r="E226" s="12"/>
      <c r="F226" s="12" t="s">
        <v>11</v>
      </c>
      <c r="G226" s="12">
        <f>SUM(G224:G225)</f>
        <v>0</v>
      </c>
      <c r="H226" s="12">
        <f t="shared" ref="H226:L226" si="119">SUM(H224:H225)</f>
        <v>1</v>
      </c>
      <c r="I226" s="12">
        <f t="shared" si="119"/>
        <v>0</v>
      </c>
      <c r="J226" s="12">
        <f t="shared" si="119"/>
        <v>1</v>
      </c>
      <c r="K226" s="12">
        <f t="shared" si="119"/>
        <v>46</v>
      </c>
      <c r="L226" s="44">
        <f t="shared" si="119"/>
        <v>47</v>
      </c>
      <c r="M226" s="1"/>
      <c r="N226" s="24"/>
    </row>
    <row r="227" spans="1:14" ht="16.95" customHeight="1" x14ac:dyDescent="0.3">
      <c r="A227" s="42"/>
      <c r="B227" s="12"/>
      <c r="C227" s="13"/>
      <c r="D227" s="14" t="e">
        <f>#REF!/#REF!</f>
        <v>#REF!</v>
      </c>
      <c r="E227" s="15" t="s">
        <v>49</v>
      </c>
      <c r="F227" s="15" t="s">
        <v>10</v>
      </c>
      <c r="G227" s="15">
        <v>22</v>
      </c>
      <c r="H227" s="15">
        <v>41</v>
      </c>
      <c r="I227" s="15">
        <v>18</v>
      </c>
      <c r="J227" s="15">
        <f t="shared" si="117"/>
        <v>81</v>
      </c>
      <c r="K227" s="15">
        <v>324</v>
      </c>
      <c r="L227" s="43">
        <f t="shared" si="118"/>
        <v>405</v>
      </c>
      <c r="M227" s="1"/>
      <c r="N227" s="24"/>
    </row>
    <row r="228" spans="1:14" ht="16.95" customHeight="1" x14ac:dyDescent="0.3">
      <c r="A228" s="42"/>
      <c r="B228" s="12"/>
      <c r="C228" s="13"/>
      <c r="D228" s="14" t="e">
        <f>#REF!/#REF!</f>
        <v>#REF!</v>
      </c>
      <c r="E228" s="15"/>
      <c r="F228" s="15" t="s">
        <v>9</v>
      </c>
      <c r="G228" s="15"/>
      <c r="H228" s="15"/>
      <c r="I228" s="15"/>
      <c r="J228" s="15">
        <f t="shared" si="117"/>
        <v>0</v>
      </c>
      <c r="K228" s="15">
        <v>3</v>
      </c>
      <c r="L228" s="43">
        <f t="shared" si="118"/>
        <v>3</v>
      </c>
      <c r="M228" s="1"/>
      <c r="N228" s="24"/>
    </row>
    <row r="229" spans="1:14" ht="16.95" customHeight="1" x14ac:dyDescent="0.3">
      <c r="A229" s="42">
        <v>107</v>
      </c>
      <c r="B229" s="12">
        <v>8</v>
      </c>
      <c r="C229" s="13">
        <v>21.9</v>
      </c>
      <c r="D229" s="14" t="e">
        <f>#REF!/#REF!</f>
        <v>#REF!</v>
      </c>
      <c r="E229" s="12"/>
      <c r="F229" s="12" t="s">
        <v>11</v>
      </c>
      <c r="G229" s="12">
        <f>SUM(G227:G228)</f>
        <v>22</v>
      </c>
      <c r="H229" s="12">
        <f t="shared" ref="H229:L229" si="120">SUM(H227:H228)</f>
        <v>41</v>
      </c>
      <c r="I229" s="12">
        <f t="shared" si="120"/>
        <v>18</v>
      </c>
      <c r="J229" s="12">
        <f t="shared" si="120"/>
        <v>81</v>
      </c>
      <c r="K229" s="12">
        <f t="shared" si="120"/>
        <v>327</v>
      </c>
      <c r="L229" s="44">
        <f t="shared" si="120"/>
        <v>408</v>
      </c>
      <c r="M229" s="1"/>
      <c r="N229" s="24"/>
    </row>
    <row r="230" spans="1:14" ht="16.95" customHeight="1" x14ac:dyDescent="0.3">
      <c r="A230" s="45"/>
      <c r="B230" s="15"/>
      <c r="C230" s="17"/>
      <c r="D230" s="14" t="e">
        <f>#REF!/#REF!</f>
        <v>#REF!</v>
      </c>
      <c r="E230" s="15" t="s">
        <v>49</v>
      </c>
      <c r="F230" s="15" t="s">
        <v>10</v>
      </c>
      <c r="G230" s="15"/>
      <c r="H230" s="15">
        <v>2</v>
      </c>
      <c r="I230" s="15">
        <v>1</v>
      </c>
      <c r="J230" s="15">
        <f t="shared" ref="J230:J237" si="121">SUM(G230:I230)</f>
        <v>3</v>
      </c>
      <c r="K230" s="15">
        <v>87</v>
      </c>
      <c r="L230" s="43">
        <f t="shared" ref="L230:L237" si="122">SUM(J230:K230)</f>
        <v>90</v>
      </c>
      <c r="M230" s="1"/>
      <c r="N230" s="24"/>
    </row>
    <row r="231" spans="1:14" ht="16.95" customHeight="1" x14ac:dyDescent="0.3">
      <c r="A231" s="45"/>
      <c r="B231" s="15"/>
      <c r="C231" s="17"/>
      <c r="D231" s="14" t="e">
        <f>#REF!/#REF!</f>
        <v>#REF!</v>
      </c>
      <c r="E231" s="15"/>
      <c r="F231" s="15" t="s">
        <v>9</v>
      </c>
      <c r="G231" s="15"/>
      <c r="H231" s="15"/>
      <c r="I231" s="15"/>
      <c r="J231" s="15">
        <f t="shared" si="121"/>
        <v>0</v>
      </c>
      <c r="K231" s="15">
        <v>1</v>
      </c>
      <c r="L231" s="43">
        <f t="shared" si="122"/>
        <v>1</v>
      </c>
      <c r="M231" s="1"/>
      <c r="N231" s="24"/>
    </row>
    <row r="232" spans="1:14" ht="16.95" customHeight="1" x14ac:dyDescent="0.3">
      <c r="A232" s="42">
        <v>45</v>
      </c>
      <c r="B232" s="12">
        <v>16</v>
      </c>
      <c r="C232" s="13">
        <v>2</v>
      </c>
      <c r="D232" s="39" t="e">
        <f>#REF!/#REF!</f>
        <v>#REF!</v>
      </c>
      <c r="E232" s="12"/>
      <c r="F232" s="12" t="s">
        <v>11</v>
      </c>
      <c r="G232" s="12">
        <f>SUM(G230:G231)</f>
        <v>0</v>
      </c>
      <c r="H232" s="12">
        <f t="shared" ref="H232:L232" si="123">SUM(H230:H231)</f>
        <v>2</v>
      </c>
      <c r="I232" s="12">
        <f t="shared" si="123"/>
        <v>1</v>
      </c>
      <c r="J232" s="12">
        <f t="shared" si="123"/>
        <v>3</v>
      </c>
      <c r="K232" s="12">
        <f t="shared" si="123"/>
        <v>88</v>
      </c>
      <c r="L232" s="44">
        <f t="shared" si="123"/>
        <v>91</v>
      </c>
      <c r="M232" s="1"/>
      <c r="N232" s="24"/>
    </row>
    <row r="233" spans="1:14" ht="16.95" customHeight="1" x14ac:dyDescent="0.3">
      <c r="A233" s="45"/>
      <c r="B233" s="15"/>
      <c r="C233" s="17"/>
      <c r="D233" s="14" t="e">
        <f>#REF!/#REF!</f>
        <v>#REF!</v>
      </c>
      <c r="E233" s="15" t="s">
        <v>49</v>
      </c>
      <c r="F233" s="15" t="s">
        <v>10</v>
      </c>
      <c r="G233" s="15"/>
      <c r="H233" s="15">
        <v>1</v>
      </c>
      <c r="I233" s="15"/>
      <c r="J233" s="15">
        <f t="shared" si="121"/>
        <v>1</v>
      </c>
      <c r="K233" s="15">
        <v>124</v>
      </c>
      <c r="L233" s="43">
        <f t="shared" si="122"/>
        <v>125</v>
      </c>
      <c r="M233" s="1"/>
      <c r="N233" s="24"/>
    </row>
    <row r="234" spans="1:14" ht="16.95" customHeight="1" x14ac:dyDescent="0.3">
      <c r="A234" s="45"/>
      <c r="B234" s="15"/>
      <c r="C234" s="17"/>
      <c r="D234" s="14" t="e">
        <f>#REF!/#REF!</f>
        <v>#REF!</v>
      </c>
      <c r="E234" s="15"/>
      <c r="F234" s="15" t="s">
        <v>9</v>
      </c>
      <c r="G234" s="15"/>
      <c r="H234" s="15"/>
      <c r="I234" s="15"/>
      <c r="J234" s="15">
        <f t="shared" si="121"/>
        <v>0</v>
      </c>
      <c r="K234" s="15">
        <v>1</v>
      </c>
      <c r="L234" s="43">
        <f t="shared" si="122"/>
        <v>1</v>
      </c>
      <c r="M234" s="1"/>
      <c r="N234" s="24"/>
    </row>
    <row r="235" spans="1:14" ht="16.95" customHeight="1" x14ac:dyDescent="0.3">
      <c r="A235" s="42">
        <v>54</v>
      </c>
      <c r="B235" s="12">
        <v>5</v>
      </c>
      <c r="C235" s="13">
        <v>5.7</v>
      </c>
      <c r="D235" s="39" t="e">
        <f>#REF!/#REF!</f>
        <v>#REF!</v>
      </c>
      <c r="E235" s="12"/>
      <c r="F235" s="12" t="s">
        <v>11</v>
      </c>
      <c r="G235" s="12">
        <f>SUM(G233:G234)</f>
        <v>0</v>
      </c>
      <c r="H235" s="12">
        <f t="shared" ref="H235:L235" si="124">SUM(H233:H234)</f>
        <v>1</v>
      </c>
      <c r="I235" s="12">
        <f t="shared" si="124"/>
        <v>0</v>
      </c>
      <c r="J235" s="12">
        <f t="shared" si="124"/>
        <v>1</v>
      </c>
      <c r="K235" s="12">
        <f t="shared" si="124"/>
        <v>125</v>
      </c>
      <c r="L235" s="44">
        <f t="shared" si="124"/>
        <v>126</v>
      </c>
      <c r="M235" s="1"/>
      <c r="N235" s="24"/>
    </row>
    <row r="236" spans="1:14" ht="16.95" customHeight="1" x14ac:dyDescent="0.3">
      <c r="A236" s="45"/>
      <c r="B236" s="15"/>
      <c r="C236" s="17"/>
      <c r="D236" s="14" t="e">
        <f>#REF!/#REF!</f>
        <v>#REF!</v>
      </c>
      <c r="E236" s="15" t="s">
        <v>49</v>
      </c>
      <c r="F236" s="15" t="s">
        <v>10</v>
      </c>
      <c r="G236" s="15">
        <v>1</v>
      </c>
      <c r="H236" s="15">
        <v>2</v>
      </c>
      <c r="I236" s="15">
        <v>1</v>
      </c>
      <c r="J236" s="15">
        <f t="shared" si="121"/>
        <v>4</v>
      </c>
      <c r="K236" s="15">
        <v>103</v>
      </c>
      <c r="L236" s="43">
        <f t="shared" si="122"/>
        <v>107</v>
      </c>
      <c r="M236" s="1"/>
      <c r="N236" s="24"/>
    </row>
    <row r="237" spans="1:14" ht="16.95" customHeight="1" x14ac:dyDescent="0.3">
      <c r="A237" s="45"/>
      <c r="B237" s="15"/>
      <c r="C237" s="17"/>
      <c r="D237" s="14" t="e">
        <f>#REF!/#REF!</f>
        <v>#REF!</v>
      </c>
      <c r="E237" s="15"/>
      <c r="F237" s="15" t="s">
        <v>9</v>
      </c>
      <c r="G237" s="15"/>
      <c r="H237" s="15"/>
      <c r="I237" s="15"/>
      <c r="J237" s="15">
        <f t="shared" si="121"/>
        <v>0</v>
      </c>
      <c r="K237" s="15">
        <v>1</v>
      </c>
      <c r="L237" s="43">
        <f t="shared" si="122"/>
        <v>1</v>
      </c>
      <c r="M237" s="1"/>
      <c r="N237" s="24"/>
    </row>
    <row r="238" spans="1:14" ht="16.95" customHeight="1" x14ac:dyDescent="0.3">
      <c r="A238" s="42">
        <v>115</v>
      </c>
      <c r="B238" s="12">
        <v>12</v>
      </c>
      <c r="C238" s="13">
        <v>3.3</v>
      </c>
      <c r="D238" s="39" t="e">
        <f>#REF!/#REF!</f>
        <v>#REF!</v>
      </c>
      <c r="E238" s="12"/>
      <c r="F238" s="12" t="s">
        <v>11</v>
      </c>
      <c r="G238" s="12">
        <f>SUM(G236:G237)</f>
        <v>1</v>
      </c>
      <c r="H238" s="12">
        <f t="shared" ref="H238:L238" si="125">SUM(H236:H237)</f>
        <v>2</v>
      </c>
      <c r="I238" s="12">
        <f t="shared" si="125"/>
        <v>1</v>
      </c>
      <c r="J238" s="12">
        <f t="shared" si="125"/>
        <v>4</v>
      </c>
      <c r="K238" s="12">
        <f t="shared" si="125"/>
        <v>104</v>
      </c>
      <c r="L238" s="44">
        <f t="shared" si="125"/>
        <v>108</v>
      </c>
      <c r="M238" s="1"/>
      <c r="N238" s="24"/>
    </row>
    <row r="239" spans="1:14" ht="16.95" customHeight="1" x14ac:dyDescent="0.3">
      <c r="A239" s="42"/>
      <c r="B239" s="12"/>
      <c r="C239" s="13"/>
      <c r="D239" s="14" t="e">
        <f>#REF!/#REF!</f>
        <v>#REF!</v>
      </c>
      <c r="E239" s="15" t="s">
        <v>49</v>
      </c>
      <c r="F239" s="15" t="s">
        <v>10</v>
      </c>
      <c r="G239" s="15"/>
      <c r="H239" s="15"/>
      <c r="I239" s="15"/>
      <c r="J239" s="15">
        <f>SUM(G239:I239)</f>
        <v>0</v>
      </c>
      <c r="K239" s="15">
        <v>141</v>
      </c>
      <c r="L239" s="43">
        <f>SUM(J239:K239)</f>
        <v>141</v>
      </c>
      <c r="M239" s="1"/>
      <c r="N239" s="24"/>
    </row>
    <row r="240" spans="1:14" ht="16.95" customHeight="1" x14ac:dyDescent="0.3">
      <c r="A240" s="42"/>
      <c r="B240" s="12"/>
      <c r="C240" s="13"/>
      <c r="D240" s="14" t="e">
        <f>#REF!/#REF!</f>
        <v>#REF!</v>
      </c>
      <c r="E240" s="15"/>
      <c r="F240" s="15" t="s">
        <v>9</v>
      </c>
      <c r="G240" s="15"/>
      <c r="H240" s="15"/>
      <c r="I240" s="15"/>
      <c r="J240" s="15">
        <f t="shared" ref="J240:J251" si="126">SUM(G240:I240)</f>
        <v>0</v>
      </c>
      <c r="K240" s="15">
        <v>1</v>
      </c>
      <c r="L240" s="43">
        <f t="shared" ref="L240:L251" si="127">SUM(J240:K240)</f>
        <v>1</v>
      </c>
      <c r="M240" s="1"/>
      <c r="N240" s="24"/>
    </row>
    <row r="241" spans="1:14" ht="16.95" customHeight="1" x14ac:dyDescent="0.3">
      <c r="A241" s="42">
        <v>14</v>
      </c>
      <c r="B241" s="12">
        <v>14</v>
      </c>
      <c r="C241" s="13">
        <v>3.9</v>
      </c>
      <c r="D241" s="39" t="e">
        <f>#REF!/#REF!</f>
        <v>#REF!</v>
      </c>
      <c r="E241" s="12"/>
      <c r="F241" s="12" t="s">
        <v>11</v>
      </c>
      <c r="G241" s="12">
        <f>SUM(G239:G240)</f>
        <v>0</v>
      </c>
      <c r="H241" s="12">
        <f t="shared" ref="H241:L241" si="128">SUM(H239:H240)</f>
        <v>0</v>
      </c>
      <c r="I241" s="12">
        <f t="shared" si="128"/>
        <v>0</v>
      </c>
      <c r="J241" s="12">
        <f t="shared" si="128"/>
        <v>0</v>
      </c>
      <c r="K241" s="12">
        <f t="shared" si="128"/>
        <v>142</v>
      </c>
      <c r="L241" s="44">
        <f t="shared" si="128"/>
        <v>142</v>
      </c>
      <c r="M241" s="1"/>
      <c r="N241" s="24"/>
    </row>
    <row r="242" spans="1:14" ht="16.95" customHeight="1" x14ac:dyDescent="0.3">
      <c r="A242" s="42"/>
      <c r="B242" s="12"/>
      <c r="C242" s="13"/>
      <c r="D242" s="14" t="e">
        <f>#REF!/#REF!</f>
        <v>#REF!</v>
      </c>
      <c r="E242" s="15" t="s">
        <v>49</v>
      </c>
      <c r="F242" s="15" t="s">
        <v>10</v>
      </c>
      <c r="G242" s="15">
        <v>1</v>
      </c>
      <c r="H242" s="15">
        <v>1</v>
      </c>
      <c r="I242" s="15"/>
      <c r="J242" s="15">
        <f t="shared" si="126"/>
        <v>2</v>
      </c>
      <c r="K242" s="15">
        <v>82</v>
      </c>
      <c r="L242" s="43">
        <f t="shared" si="127"/>
        <v>84</v>
      </c>
      <c r="M242" s="1"/>
      <c r="N242" s="24"/>
    </row>
    <row r="243" spans="1:14" ht="16.95" customHeight="1" x14ac:dyDescent="0.3">
      <c r="A243" s="42">
        <v>55</v>
      </c>
      <c r="B243" s="12">
        <v>7</v>
      </c>
      <c r="C243" s="13">
        <v>3.2</v>
      </c>
      <c r="D243" s="39" t="e">
        <f>#REF!/#REF!</f>
        <v>#REF!</v>
      </c>
      <c r="E243" s="12"/>
      <c r="F243" s="12" t="s">
        <v>11</v>
      </c>
      <c r="G243" s="12">
        <f>SUM(G242)</f>
        <v>1</v>
      </c>
      <c r="H243" s="12">
        <f t="shared" ref="H243:L243" si="129">SUM(H242)</f>
        <v>1</v>
      </c>
      <c r="I243" s="12">
        <f t="shared" si="129"/>
        <v>0</v>
      </c>
      <c r="J243" s="12">
        <f t="shared" si="129"/>
        <v>2</v>
      </c>
      <c r="K243" s="12">
        <f t="shared" si="129"/>
        <v>82</v>
      </c>
      <c r="L243" s="44">
        <f t="shared" si="129"/>
        <v>84</v>
      </c>
      <c r="M243" s="1"/>
      <c r="N243" s="24"/>
    </row>
    <row r="244" spans="1:14" ht="16.95" customHeight="1" x14ac:dyDescent="0.3">
      <c r="A244" s="42"/>
      <c r="B244" s="12"/>
      <c r="C244" s="13"/>
      <c r="D244" s="14" t="e">
        <f>#REF!/#REF!</f>
        <v>#REF!</v>
      </c>
      <c r="E244" s="15" t="s">
        <v>49</v>
      </c>
      <c r="F244" s="15" t="s">
        <v>10</v>
      </c>
      <c r="G244" s="15"/>
      <c r="H244" s="15">
        <v>1</v>
      </c>
      <c r="I244" s="15"/>
      <c r="J244" s="15">
        <f t="shared" si="126"/>
        <v>1</v>
      </c>
      <c r="K244" s="15">
        <v>46</v>
      </c>
      <c r="L244" s="43">
        <f t="shared" si="127"/>
        <v>47</v>
      </c>
      <c r="M244" s="1"/>
      <c r="N244" s="24"/>
    </row>
    <row r="245" spans="1:14" ht="16.95" customHeight="1" x14ac:dyDescent="0.3">
      <c r="A245" s="42"/>
      <c r="B245" s="12"/>
      <c r="C245" s="13"/>
      <c r="D245" s="14" t="e">
        <f>#REF!/#REF!</f>
        <v>#REF!</v>
      </c>
      <c r="E245" s="15"/>
      <c r="F245" s="15" t="s">
        <v>9</v>
      </c>
      <c r="G245" s="15"/>
      <c r="H245" s="15"/>
      <c r="I245" s="15"/>
      <c r="J245" s="15">
        <f t="shared" si="126"/>
        <v>0</v>
      </c>
      <c r="K245" s="15">
        <v>1</v>
      </c>
      <c r="L245" s="43">
        <f t="shared" si="127"/>
        <v>1</v>
      </c>
      <c r="M245" s="1"/>
      <c r="N245" s="24"/>
    </row>
    <row r="246" spans="1:14" ht="16.95" customHeight="1" x14ac:dyDescent="0.3">
      <c r="A246" s="42"/>
      <c r="B246" s="12"/>
      <c r="C246" s="13"/>
      <c r="D246" s="14" t="e">
        <f>#REF!/#REF!</f>
        <v>#REF!</v>
      </c>
      <c r="E246" s="15"/>
      <c r="F246" s="15" t="s">
        <v>12</v>
      </c>
      <c r="G246" s="15"/>
      <c r="H246" s="15"/>
      <c r="I246" s="15"/>
      <c r="J246" s="15">
        <f t="shared" si="126"/>
        <v>0</v>
      </c>
      <c r="K246" s="15">
        <v>2</v>
      </c>
      <c r="L246" s="43">
        <f t="shared" si="127"/>
        <v>2</v>
      </c>
      <c r="M246" s="1"/>
      <c r="N246" s="24"/>
    </row>
    <row r="247" spans="1:14" ht="16.95" customHeight="1" x14ac:dyDescent="0.3">
      <c r="A247" s="42">
        <v>92</v>
      </c>
      <c r="B247" s="12">
        <v>15</v>
      </c>
      <c r="C247" s="13">
        <v>2</v>
      </c>
      <c r="D247" s="39" t="e">
        <f>#REF!/#REF!</f>
        <v>#REF!</v>
      </c>
      <c r="E247" s="12"/>
      <c r="F247" s="12" t="s">
        <v>11</v>
      </c>
      <c r="G247" s="12">
        <f>SUM(G244:G246)</f>
        <v>0</v>
      </c>
      <c r="H247" s="12">
        <f t="shared" ref="H247:L247" si="130">SUM(H244:H246)</f>
        <v>1</v>
      </c>
      <c r="I247" s="12">
        <f t="shared" si="130"/>
        <v>0</v>
      </c>
      <c r="J247" s="12">
        <f t="shared" si="130"/>
        <v>1</v>
      </c>
      <c r="K247" s="12">
        <f t="shared" si="130"/>
        <v>49</v>
      </c>
      <c r="L247" s="44">
        <f t="shared" si="130"/>
        <v>50</v>
      </c>
      <c r="M247" s="1"/>
      <c r="N247" s="24"/>
    </row>
    <row r="248" spans="1:14" ht="16.95" customHeight="1" x14ac:dyDescent="0.3">
      <c r="A248" s="42"/>
      <c r="B248" s="12"/>
      <c r="C248" s="13"/>
      <c r="D248" s="14" t="e">
        <f>#REF!/#REF!</f>
        <v>#REF!</v>
      </c>
      <c r="E248" s="15" t="s">
        <v>49</v>
      </c>
      <c r="F248" s="15" t="s">
        <v>10</v>
      </c>
      <c r="G248" s="15">
        <v>1</v>
      </c>
      <c r="H248" s="15">
        <v>2</v>
      </c>
      <c r="I248" s="15">
        <v>1</v>
      </c>
      <c r="J248" s="15">
        <f t="shared" si="126"/>
        <v>4</v>
      </c>
      <c r="K248" s="15">
        <v>93</v>
      </c>
      <c r="L248" s="43">
        <f t="shared" si="127"/>
        <v>97</v>
      </c>
      <c r="M248" s="1"/>
      <c r="N248" s="24"/>
    </row>
    <row r="249" spans="1:14" ht="16.95" customHeight="1" x14ac:dyDescent="0.3">
      <c r="A249" s="42"/>
      <c r="B249" s="12"/>
      <c r="C249" s="13"/>
      <c r="D249" s="14" t="e">
        <f>#REF!/#REF!</f>
        <v>#REF!</v>
      </c>
      <c r="E249" s="15"/>
      <c r="F249" s="15" t="s">
        <v>9</v>
      </c>
      <c r="G249" s="15"/>
      <c r="H249" s="15"/>
      <c r="I249" s="15"/>
      <c r="J249" s="15">
        <f t="shared" si="126"/>
        <v>0</v>
      </c>
      <c r="K249" s="15">
        <v>3</v>
      </c>
      <c r="L249" s="43">
        <f t="shared" si="127"/>
        <v>3</v>
      </c>
      <c r="M249" s="1"/>
      <c r="N249" s="24"/>
    </row>
    <row r="250" spans="1:14" ht="16.95" customHeight="1" x14ac:dyDescent="0.3">
      <c r="A250" s="42">
        <v>119</v>
      </c>
      <c r="B250" s="12">
        <v>1</v>
      </c>
      <c r="C250" s="13">
        <v>2.4</v>
      </c>
      <c r="D250" s="39" t="e">
        <f>#REF!/#REF!</f>
        <v>#REF!</v>
      </c>
      <c r="E250" s="12"/>
      <c r="F250" s="12" t="s">
        <v>11</v>
      </c>
      <c r="G250" s="12">
        <f>SUM(G248:G249)</f>
        <v>1</v>
      </c>
      <c r="H250" s="12">
        <f t="shared" ref="H250:L250" si="131">SUM(H248:H249)</f>
        <v>2</v>
      </c>
      <c r="I250" s="12">
        <f t="shared" si="131"/>
        <v>1</v>
      </c>
      <c r="J250" s="12">
        <f t="shared" si="131"/>
        <v>4</v>
      </c>
      <c r="K250" s="12">
        <f t="shared" si="131"/>
        <v>96</v>
      </c>
      <c r="L250" s="44">
        <f t="shared" si="131"/>
        <v>100</v>
      </c>
      <c r="M250" s="1"/>
      <c r="N250" s="24"/>
    </row>
    <row r="251" spans="1:14" ht="16.95" customHeight="1" x14ac:dyDescent="0.3">
      <c r="A251" s="42"/>
      <c r="B251" s="12"/>
      <c r="C251" s="13"/>
      <c r="D251" s="14" t="e">
        <f>#REF!/#REF!</f>
        <v>#REF!</v>
      </c>
      <c r="E251" s="15" t="s">
        <v>49</v>
      </c>
      <c r="F251" s="15" t="s">
        <v>10</v>
      </c>
      <c r="G251" s="15">
        <v>2</v>
      </c>
      <c r="H251" s="15">
        <v>2</v>
      </c>
      <c r="I251" s="15">
        <v>1</v>
      </c>
      <c r="J251" s="15">
        <f t="shared" si="126"/>
        <v>5</v>
      </c>
      <c r="K251" s="15">
        <v>90</v>
      </c>
      <c r="L251" s="43">
        <f t="shared" si="127"/>
        <v>95</v>
      </c>
      <c r="M251" s="1"/>
      <c r="N251" s="24"/>
    </row>
    <row r="252" spans="1:14" ht="16.95" customHeight="1" x14ac:dyDescent="0.3">
      <c r="A252" s="42">
        <v>119</v>
      </c>
      <c r="B252" s="12">
        <v>21</v>
      </c>
      <c r="C252" s="13">
        <v>1.8</v>
      </c>
      <c r="D252" s="39" t="e">
        <f>#REF!/#REF!</f>
        <v>#REF!</v>
      </c>
      <c r="E252" s="12"/>
      <c r="F252" s="12" t="s">
        <v>11</v>
      </c>
      <c r="G252" s="12">
        <f>SUM(G251)</f>
        <v>2</v>
      </c>
      <c r="H252" s="12">
        <f t="shared" ref="H252:L252" si="132">SUM(H251)</f>
        <v>2</v>
      </c>
      <c r="I252" s="12">
        <f t="shared" si="132"/>
        <v>1</v>
      </c>
      <c r="J252" s="12">
        <f t="shared" si="132"/>
        <v>5</v>
      </c>
      <c r="K252" s="12">
        <f t="shared" si="132"/>
        <v>90</v>
      </c>
      <c r="L252" s="44">
        <f t="shared" si="132"/>
        <v>95</v>
      </c>
      <c r="M252" s="1"/>
      <c r="N252" s="24"/>
    </row>
    <row r="253" spans="1:14" ht="16.95" customHeight="1" x14ac:dyDescent="0.3">
      <c r="A253" s="45"/>
      <c r="B253" s="15"/>
      <c r="C253" s="17"/>
      <c r="D253" s="14" t="e">
        <f>#REF!/#REF!</f>
        <v>#REF!</v>
      </c>
      <c r="E253" s="15" t="s">
        <v>49</v>
      </c>
      <c r="F253" s="15" t="s">
        <v>10</v>
      </c>
      <c r="G253" s="15"/>
      <c r="H253" s="15">
        <v>5</v>
      </c>
      <c r="I253" s="15">
        <v>6</v>
      </c>
      <c r="J253" s="15">
        <f t="shared" ref="J253:J254" si="133">SUM(G253:I253)</f>
        <v>11</v>
      </c>
      <c r="K253" s="15">
        <v>408</v>
      </c>
      <c r="L253" s="43">
        <f t="shared" ref="L253:L254" si="134">SUM(J253:K253)</f>
        <v>419</v>
      </c>
      <c r="M253" s="2"/>
      <c r="N253" s="24"/>
    </row>
    <row r="254" spans="1:14" ht="16.95" customHeight="1" x14ac:dyDescent="0.3">
      <c r="A254" s="45"/>
      <c r="B254" s="15"/>
      <c r="C254" s="17"/>
      <c r="D254" s="14" t="e">
        <f>#REF!/#REF!</f>
        <v>#REF!</v>
      </c>
      <c r="E254" s="15"/>
      <c r="F254" s="15" t="s">
        <v>9</v>
      </c>
      <c r="G254" s="15"/>
      <c r="H254" s="15"/>
      <c r="I254" s="15"/>
      <c r="J254" s="15">
        <f t="shared" si="133"/>
        <v>0</v>
      </c>
      <c r="K254" s="15">
        <v>3</v>
      </c>
      <c r="L254" s="43">
        <f t="shared" si="134"/>
        <v>3</v>
      </c>
      <c r="M254" s="2"/>
      <c r="N254" s="24"/>
    </row>
    <row r="255" spans="1:14" ht="16.95" customHeight="1" x14ac:dyDescent="0.3">
      <c r="A255" s="42">
        <v>114</v>
      </c>
      <c r="B255" s="12">
        <v>18</v>
      </c>
      <c r="C255" s="13">
        <v>12</v>
      </c>
      <c r="D255" s="39" t="e">
        <f>#REF!/#REF!</f>
        <v>#REF!</v>
      </c>
      <c r="E255" s="12"/>
      <c r="F255" s="12" t="s">
        <v>11</v>
      </c>
      <c r="G255" s="12">
        <f>SUM(G253:G254)</f>
        <v>0</v>
      </c>
      <c r="H255" s="12">
        <f t="shared" ref="H255:L255" si="135">SUM(H253:H254)</f>
        <v>5</v>
      </c>
      <c r="I255" s="12">
        <f t="shared" si="135"/>
        <v>6</v>
      </c>
      <c r="J255" s="12">
        <f t="shared" si="135"/>
        <v>11</v>
      </c>
      <c r="K255" s="12">
        <f t="shared" si="135"/>
        <v>411</v>
      </c>
      <c r="L255" s="44">
        <f t="shared" si="135"/>
        <v>422</v>
      </c>
      <c r="M255" s="1"/>
      <c r="N255" s="24"/>
    </row>
    <row r="256" spans="1:14" ht="16.95" customHeight="1" thickBot="1" x14ac:dyDescent="0.3">
      <c r="A256" s="87" t="s">
        <v>31</v>
      </c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9"/>
      <c r="M256" s="35" t="e">
        <f>M211+#REF!+#REF!+#REF!+#REF!+#REF!+#REF!+#REF!+#REF!+#REF!+#REF!+#REF!+#REF!+#REF!+#REF!+#REF!+#REF!+#REF!+#REF!+#REF!+#REF!+#REF!+#REF!</f>
        <v>#REF!</v>
      </c>
    </row>
    <row r="257" spans="1:13" ht="34.200000000000003" customHeight="1" thickBot="1" x14ac:dyDescent="0.3">
      <c r="A257" s="90" t="s">
        <v>28</v>
      </c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2"/>
      <c r="M257" s="35"/>
    </row>
    <row r="258" spans="1:13" ht="16.95" customHeight="1" thickBot="1" x14ac:dyDescent="0.3">
      <c r="A258" s="42"/>
      <c r="B258" s="12"/>
      <c r="C258" s="13"/>
      <c r="D258" s="14" t="e">
        <f>#REF!/#REF!</f>
        <v>#REF!</v>
      </c>
      <c r="E258" s="15" t="s">
        <v>49</v>
      </c>
      <c r="F258" s="15" t="s">
        <v>10</v>
      </c>
      <c r="G258" s="15">
        <v>16</v>
      </c>
      <c r="H258" s="15">
        <v>22</v>
      </c>
      <c r="I258" s="15">
        <v>4</v>
      </c>
      <c r="J258" s="15">
        <f t="shared" ref="J258:J260" si="136">SUM(G258:I258)</f>
        <v>42</v>
      </c>
      <c r="K258" s="15">
        <v>11</v>
      </c>
      <c r="L258" s="43">
        <f t="shared" ref="L258:L260" si="137">SUM(J258:K258)</f>
        <v>53</v>
      </c>
      <c r="M258" s="35"/>
    </row>
    <row r="259" spans="1:13" ht="16.95" customHeight="1" thickBot="1" x14ac:dyDescent="0.3">
      <c r="A259" s="42"/>
      <c r="B259" s="12"/>
      <c r="C259" s="13"/>
      <c r="D259" s="14" t="e">
        <f>#REF!/#REF!</f>
        <v>#REF!</v>
      </c>
      <c r="E259" s="15"/>
      <c r="F259" s="15" t="s">
        <v>9</v>
      </c>
      <c r="G259" s="15"/>
      <c r="H259" s="15"/>
      <c r="I259" s="15"/>
      <c r="J259" s="15">
        <f t="shared" si="136"/>
        <v>0</v>
      </c>
      <c r="K259" s="15">
        <v>61</v>
      </c>
      <c r="L259" s="43">
        <f t="shared" si="137"/>
        <v>61</v>
      </c>
      <c r="M259" s="35"/>
    </row>
    <row r="260" spans="1:13" ht="16.95" customHeight="1" thickBot="1" x14ac:dyDescent="0.3">
      <c r="A260" s="45"/>
      <c r="B260" s="15"/>
      <c r="C260" s="17"/>
      <c r="D260" s="14" t="e">
        <f>#REF!/#REF!</f>
        <v>#REF!</v>
      </c>
      <c r="E260" s="15"/>
      <c r="F260" s="15" t="s">
        <v>12</v>
      </c>
      <c r="G260" s="15"/>
      <c r="H260" s="15"/>
      <c r="I260" s="15"/>
      <c r="J260" s="15">
        <f t="shared" si="136"/>
        <v>0</v>
      </c>
      <c r="K260" s="15">
        <v>1</v>
      </c>
      <c r="L260" s="43">
        <f t="shared" si="137"/>
        <v>1</v>
      </c>
      <c r="M260" s="35"/>
    </row>
    <row r="261" spans="1:13" ht="16.95" customHeight="1" thickBot="1" x14ac:dyDescent="0.3">
      <c r="A261" s="42">
        <v>39</v>
      </c>
      <c r="B261" s="12" t="s">
        <v>43</v>
      </c>
      <c r="C261" s="13">
        <v>3</v>
      </c>
      <c r="D261" s="39">
        <v>0.78</v>
      </c>
      <c r="E261" s="15"/>
      <c r="F261" s="12" t="s">
        <v>11</v>
      </c>
      <c r="G261" s="12">
        <f t="shared" ref="G261:L261" si="138">SUM(G258:G260)</f>
        <v>16</v>
      </c>
      <c r="H261" s="12">
        <f t="shared" si="138"/>
        <v>22</v>
      </c>
      <c r="I261" s="12">
        <f t="shared" si="138"/>
        <v>4</v>
      </c>
      <c r="J261" s="12">
        <f t="shared" si="138"/>
        <v>42</v>
      </c>
      <c r="K261" s="12">
        <f t="shared" si="138"/>
        <v>73</v>
      </c>
      <c r="L261" s="44">
        <f t="shared" si="138"/>
        <v>115</v>
      </c>
      <c r="M261" s="35"/>
    </row>
    <row r="262" spans="1:13" ht="16.95" customHeight="1" thickBot="1" x14ac:dyDescent="0.3">
      <c r="A262" s="42"/>
      <c r="B262" s="12"/>
      <c r="C262" s="13"/>
      <c r="D262" s="14" t="e">
        <f>#REF!/#REF!</f>
        <v>#REF!</v>
      </c>
      <c r="E262" s="15" t="s">
        <v>49</v>
      </c>
      <c r="F262" s="15" t="s">
        <v>10</v>
      </c>
      <c r="G262" s="15">
        <v>42</v>
      </c>
      <c r="H262" s="15">
        <v>24</v>
      </c>
      <c r="I262" s="15">
        <v>3</v>
      </c>
      <c r="J262" s="15">
        <f>SUM(G262:I262)</f>
        <v>69</v>
      </c>
      <c r="K262" s="15">
        <v>93</v>
      </c>
      <c r="L262" s="43">
        <f>SUM(J262:K262)</f>
        <v>162</v>
      </c>
      <c r="M262" s="35"/>
    </row>
    <row r="263" spans="1:13" ht="16.95" customHeight="1" thickBot="1" x14ac:dyDescent="0.3">
      <c r="A263" s="42">
        <v>55</v>
      </c>
      <c r="B263" s="12" t="s">
        <v>44</v>
      </c>
      <c r="C263" s="13">
        <v>1</v>
      </c>
      <c r="D263" s="39"/>
      <c r="E263" s="15"/>
      <c r="F263" s="12" t="s">
        <v>11</v>
      </c>
      <c r="G263" s="12">
        <f t="shared" ref="G263:L263" si="139">SUM(G262:G262)</f>
        <v>42</v>
      </c>
      <c r="H263" s="12">
        <f t="shared" si="139"/>
        <v>24</v>
      </c>
      <c r="I263" s="12">
        <f t="shared" si="139"/>
        <v>3</v>
      </c>
      <c r="J263" s="12">
        <f t="shared" si="139"/>
        <v>69</v>
      </c>
      <c r="K263" s="12">
        <f t="shared" si="139"/>
        <v>93</v>
      </c>
      <c r="L263" s="44">
        <f t="shared" si="139"/>
        <v>162</v>
      </c>
      <c r="M263" s="35"/>
    </row>
    <row r="264" spans="1:13" ht="16.95" customHeight="1" x14ac:dyDescent="0.25">
      <c r="A264" s="87" t="s">
        <v>31</v>
      </c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9"/>
      <c r="M264" s="18"/>
    </row>
    <row r="265" spans="1:13" ht="32.4" customHeight="1" x14ac:dyDescent="0.25">
      <c r="A265" s="90" t="s">
        <v>38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2"/>
      <c r="M265" s="18"/>
    </row>
    <row r="266" spans="1:13" ht="16.95" customHeight="1" x14ac:dyDescent="0.25">
      <c r="A266" s="45"/>
      <c r="B266" s="15"/>
      <c r="C266" s="17"/>
      <c r="D266" s="14"/>
      <c r="E266" s="15" t="s">
        <v>49</v>
      </c>
      <c r="F266" s="15" t="s">
        <v>10</v>
      </c>
      <c r="G266" s="15"/>
      <c r="H266" s="15"/>
      <c r="I266" s="15"/>
      <c r="J266" s="15"/>
      <c r="K266" s="15">
        <v>4</v>
      </c>
      <c r="L266" s="43">
        <v>4</v>
      </c>
      <c r="M266" s="18"/>
    </row>
    <row r="267" spans="1:13" ht="16.95" customHeight="1" x14ac:dyDescent="0.25">
      <c r="A267" s="42">
        <v>18</v>
      </c>
      <c r="B267" s="12">
        <v>8</v>
      </c>
      <c r="C267" s="39">
        <v>0.1</v>
      </c>
      <c r="D267" s="39"/>
      <c r="E267" s="12"/>
      <c r="F267" s="12" t="s">
        <v>11</v>
      </c>
      <c r="G267" s="12">
        <f>SUM(G266)</f>
        <v>0</v>
      </c>
      <c r="H267" s="12">
        <f t="shared" ref="H267:L267" si="140">SUM(H266)</f>
        <v>0</v>
      </c>
      <c r="I267" s="12">
        <f t="shared" si="140"/>
        <v>0</v>
      </c>
      <c r="J267" s="12">
        <f t="shared" si="140"/>
        <v>0</v>
      </c>
      <c r="K267" s="12">
        <f t="shared" si="140"/>
        <v>4</v>
      </c>
      <c r="L267" s="44">
        <f t="shared" si="140"/>
        <v>4</v>
      </c>
      <c r="M267" s="18"/>
    </row>
    <row r="268" spans="1:13" ht="16.95" customHeight="1" x14ac:dyDescent="0.25">
      <c r="A268" s="87" t="s">
        <v>31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9"/>
      <c r="M268" s="18"/>
    </row>
    <row r="269" spans="1:13" ht="16.95" customHeight="1" x14ac:dyDescent="0.25">
      <c r="A269" s="69"/>
      <c r="B269" s="91" t="s">
        <v>39</v>
      </c>
      <c r="C269" s="91"/>
      <c r="D269" s="91"/>
      <c r="E269" s="91"/>
      <c r="F269" s="91"/>
      <c r="G269" s="91"/>
      <c r="H269" s="91"/>
      <c r="I269" s="91"/>
      <c r="J269" s="91"/>
      <c r="K269" s="91"/>
      <c r="L269" s="92"/>
      <c r="M269" s="18"/>
    </row>
    <row r="270" spans="1:13" ht="33.6" customHeight="1" x14ac:dyDescent="0.25">
      <c r="A270" s="45"/>
      <c r="B270" s="15"/>
      <c r="C270" s="15"/>
      <c r="D270" s="15"/>
      <c r="E270" s="15" t="s">
        <v>50</v>
      </c>
      <c r="F270" s="15" t="s">
        <v>9</v>
      </c>
      <c r="G270" s="15"/>
      <c r="H270" s="15"/>
      <c r="I270" s="15"/>
      <c r="J270" s="15"/>
      <c r="K270" s="15">
        <v>1</v>
      </c>
      <c r="L270" s="43">
        <v>1</v>
      </c>
      <c r="M270" s="18"/>
    </row>
    <row r="271" spans="1:13" ht="16.95" customHeight="1" x14ac:dyDescent="0.25">
      <c r="A271" s="45"/>
      <c r="B271" s="15"/>
      <c r="C271" s="15"/>
      <c r="D271" s="15"/>
      <c r="E271" s="15"/>
      <c r="F271" s="15" t="s">
        <v>41</v>
      </c>
      <c r="G271" s="15"/>
      <c r="H271" s="15"/>
      <c r="I271" s="15"/>
      <c r="J271" s="15"/>
      <c r="K271" s="15">
        <v>1</v>
      </c>
      <c r="L271" s="43">
        <v>1</v>
      </c>
      <c r="M271" s="18"/>
    </row>
    <row r="272" spans="1:13" ht="16.95" customHeight="1" x14ac:dyDescent="0.25">
      <c r="A272" s="42">
        <v>100</v>
      </c>
      <c r="B272" s="12">
        <v>19</v>
      </c>
      <c r="C272" s="39">
        <v>0.4</v>
      </c>
      <c r="D272" s="39"/>
      <c r="E272" s="12"/>
      <c r="F272" s="12" t="s">
        <v>11</v>
      </c>
      <c r="G272" s="12">
        <f>SUM(G270:G271)</f>
        <v>0</v>
      </c>
      <c r="H272" s="12">
        <f t="shared" ref="H272:L272" si="141">SUM(H270:H271)</f>
        <v>0</v>
      </c>
      <c r="I272" s="12">
        <f t="shared" si="141"/>
        <v>0</v>
      </c>
      <c r="J272" s="12">
        <f t="shared" si="141"/>
        <v>0</v>
      </c>
      <c r="K272" s="12">
        <f t="shared" si="141"/>
        <v>2</v>
      </c>
      <c r="L272" s="44">
        <f t="shared" si="141"/>
        <v>2</v>
      </c>
      <c r="M272" s="18"/>
    </row>
    <row r="273" spans="1:13" ht="32.4" customHeight="1" x14ac:dyDescent="0.25">
      <c r="A273" s="124" t="s">
        <v>32</v>
      </c>
      <c r="B273" s="125"/>
      <c r="C273" s="63">
        <f>SUM(C274:C279)</f>
        <v>352.78</v>
      </c>
      <c r="D273" s="36" t="e">
        <f t="shared" ref="D273" si="142">SUM(D274:D278)</f>
        <v>#REF!</v>
      </c>
      <c r="E273" s="36"/>
      <c r="F273" s="36"/>
      <c r="G273" s="37">
        <f>SUM(G274:G279)</f>
        <v>389</v>
      </c>
      <c r="H273" s="37">
        <f t="shared" ref="H273:L273" si="143">SUM(H274:H279)</f>
        <v>975</v>
      </c>
      <c r="I273" s="37">
        <f t="shared" si="143"/>
        <v>418</v>
      </c>
      <c r="J273" s="37">
        <f t="shared" si="143"/>
        <v>1782</v>
      </c>
      <c r="K273" s="37">
        <f t="shared" si="143"/>
        <v>8736</v>
      </c>
      <c r="L273" s="54">
        <f t="shared" si="143"/>
        <v>10518</v>
      </c>
      <c r="M273" s="41" t="e">
        <f t="shared" ref="M273" si="144">SUM(M274:M277)</f>
        <v>#REF!</v>
      </c>
    </row>
    <row r="274" spans="1:13" ht="22.95" customHeight="1" thickBot="1" x14ac:dyDescent="0.3">
      <c r="A274" s="120" t="s">
        <v>33</v>
      </c>
      <c r="B274" s="121"/>
      <c r="C274" s="20">
        <f>C12+C15+C78+C81+C111+C114+C116+C198+C201</f>
        <v>35.5</v>
      </c>
      <c r="D274" s="20" t="e">
        <f t="shared" ref="D274:L274" si="145">D12+D15+D78+D81+D111+D114+D116+D198+D201</f>
        <v>#REF!</v>
      </c>
      <c r="E274" s="20"/>
      <c r="F274" s="20"/>
      <c r="G274" s="38">
        <f t="shared" si="145"/>
        <v>14</v>
      </c>
      <c r="H274" s="38">
        <f t="shared" si="145"/>
        <v>266</v>
      </c>
      <c r="I274" s="38">
        <f t="shared" si="145"/>
        <v>174</v>
      </c>
      <c r="J274" s="38">
        <f t="shared" si="145"/>
        <v>454</v>
      </c>
      <c r="K274" s="38">
        <f t="shared" si="145"/>
        <v>778</v>
      </c>
      <c r="L274" s="38">
        <f t="shared" si="145"/>
        <v>1232</v>
      </c>
      <c r="M274" s="35" t="e">
        <f>#REF!+#REF!+#REF!</f>
        <v>#REF!</v>
      </c>
    </row>
    <row r="275" spans="1:13" ht="22.95" customHeight="1" thickBot="1" x14ac:dyDescent="0.3">
      <c r="A275" s="120" t="s">
        <v>34</v>
      </c>
      <c r="B275" s="121"/>
      <c r="C275" s="20">
        <f>C19+C22+C25+C28+C32+C120+C122+C124+C206</f>
        <v>33.9</v>
      </c>
      <c r="D275" s="20" t="e">
        <f>D19+D22+D25+D28+D32+#REF!+D120+D122+D124+D206</f>
        <v>#REF!</v>
      </c>
      <c r="E275" s="20"/>
      <c r="F275" s="20"/>
      <c r="G275" s="38">
        <f t="shared" ref="G275:L275" si="146">G19+G22+G25+G28+G32+G120+G122+G124+G206</f>
        <v>128</v>
      </c>
      <c r="H275" s="38">
        <f t="shared" si="146"/>
        <v>445</v>
      </c>
      <c r="I275" s="38">
        <f t="shared" si="146"/>
        <v>179</v>
      </c>
      <c r="J275" s="38">
        <f t="shared" si="146"/>
        <v>752</v>
      </c>
      <c r="K275" s="38">
        <f t="shared" si="146"/>
        <v>717</v>
      </c>
      <c r="L275" s="47">
        <f t="shared" si="146"/>
        <v>1469</v>
      </c>
      <c r="M275" s="35"/>
    </row>
    <row r="276" spans="1:13" ht="22.95" customHeight="1" thickBot="1" x14ac:dyDescent="0.3">
      <c r="A276" s="120" t="s">
        <v>35</v>
      </c>
      <c r="B276" s="121"/>
      <c r="C276" s="20">
        <f>C37+C40+C43+C45+C47+C49+C51+C53+C85+C87+C89+C91+C93+C95+C98+C100+C102+C129+C131+C133+C135+C137+C139+C141+C143+C145+C147+C149+C151+C153+C155+C157+C159+C161+C163+C165+C167+C169+C171+C173+C175+C178+C180+C211+C214+C217+C220+C223+C226+C229+C232+C235+C238+C241+C243+C247+C250+C252+C255</f>
        <v>259.79999999999995</v>
      </c>
      <c r="D276" s="20" t="e">
        <f t="shared" ref="D276:L276" si="147">D37+D40+D43+D45+D47+D49+D51+D53+D85+D87+D89+D91+D93+D95+D98+D100+D102+D129+D131+D133+D135+D137+D139+D141+D143+D145+D147+D149+D151+D153+D155+D157+D159+D161+D163+D165+D167+D169+D171+D173+D175+D178+D180+D211+D214+D217+D220+D223+D226+D229+D232+D235+D238+D241+D243+D247+D250+D252+D255</f>
        <v>#REF!</v>
      </c>
      <c r="E276" s="20"/>
      <c r="F276" s="20"/>
      <c r="G276" s="38">
        <f t="shared" si="147"/>
        <v>30</v>
      </c>
      <c r="H276" s="38">
        <f t="shared" si="147"/>
        <v>71</v>
      </c>
      <c r="I276" s="38">
        <f t="shared" si="147"/>
        <v>37</v>
      </c>
      <c r="J276" s="38">
        <f t="shared" si="147"/>
        <v>138</v>
      </c>
      <c r="K276" s="38">
        <f t="shared" si="147"/>
        <v>6646</v>
      </c>
      <c r="L276" s="38">
        <f t="shared" si="147"/>
        <v>6784</v>
      </c>
      <c r="M276" s="35" t="e">
        <f>M181+M256+#REF!+#REF!</f>
        <v>#REF!</v>
      </c>
    </row>
    <row r="277" spans="1:13" ht="22.95" customHeight="1" thickBot="1" x14ac:dyDescent="0.3">
      <c r="A277" s="122" t="s">
        <v>36</v>
      </c>
      <c r="B277" s="123"/>
      <c r="C277" s="55">
        <f>C60+C66+C185+C188+C261+C263</f>
        <v>22</v>
      </c>
      <c r="D277" s="55" t="e">
        <f>D60+D66+D185+D188+D261+D263</f>
        <v>#REF!</v>
      </c>
      <c r="E277" s="55"/>
      <c r="F277" s="55"/>
      <c r="G277" s="56">
        <f t="shared" ref="G277:L277" si="148">G60+G66+G185+G188+G261+G263</f>
        <v>217</v>
      </c>
      <c r="H277" s="56">
        <f t="shared" si="148"/>
        <v>193</v>
      </c>
      <c r="I277" s="56">
        <f t="shared" si="148"/>
        <v>28</v>
      </c>
      <c r="J277" s="56">
        <f t="shared" si="148"/>
        <v>438</v>
      </c>
      <c r="K277" s="56">
        <f t="shared" si="148"/>
        <v>575</v>
      </c>
      <c r="L277" s="57">
        <f t="shared" si="148"/>
        <v>1013</v>
      </c>
      <c r="M277" s="35"/>
    </row>
    <row r="278" spans="1:13" ht="15.6" x14ac:dyDescent="0.3">
      <c r="A278" s="118" t="s">
        <v>37</v>
      </c>
      <c r="B278" s="119"/>
      <c r="C278" s="78">
        <f>C70+C72+C267</f>
        <v>0.22</v>
      </c>
      <c r="D278" s="78">
        <f>D70+D72</f>
        <v>0</v>
      </c>
      <c r="E278" s="78"/>
      <c r="F278" s="78"/>
      <c r="G278" s="79">
        <f t="shared" ref="G278:L278" si="149">G70+G72+G267</f>
        <v>0</v>
      </c>
      <c r="H278" s="79">
        <f t="shared" si="149"/>
        <v>0</v>
      </c>
      <c r="I278" s="79">
        <f t="shared" si="149"/>
        <v>0</v>
      </c>
      <c r="J278" s="79">
        <f t="shared" si="149"/>
        <v>0</v>
      </c>
      <c r="K278" s="79">
        <f t="shared" si="149"/>
        <v>11</v>
      </c>
      <c r="L278" s="81">
        <f t="shared" si="149"/>
        <v>11</v>
      </c>
    </row>
    <row r="279" spans="1:13" ht="31.2" customHeight="1" thickBot="1" x14ac:dyDescent="0.35">
      <c r="A279" s="93" t="s">
        <v>40</v>
      </c>
      <c r="B279" s="94"/>
      <c r="C279" s="64">
        <f>C106+C192+C272</f>
        <v>1.36</v>
      </c>
      <c r="D279" s="64">
        <f>D106+D192+D272</f>
        <v>0</v>
      </c>
      <c r="E279" s="64"/>
      <c r="F279" s="64"/>
      <c r="G279" s="65">
        <f t="shared" ref="G279:L279" si="150">G106+G192+G272</f>
        <v>0</v>
      </c>
      <c r="H279" s="65">
        <f t="shared" si="150"/>
        <v>0</v>
      </c>
      <c r="I279" s="65">
        <f t="shared" si="150"/>
        <v>0</v>
      </c>
      <c r="J279" s="65">
        <f t="shared" si="150"/>
        <v>0</v>
      </c>
      <c r="K279" s="65">
        <f t="shared" si="150"/>
        <v>9</v>
      </c>
      <c r="L279" s="82">
        <f t="shared" si="150"/>
        <v>9</v>
      </c>
    </row>
    <row r="283" spans="1:13" ht="20.399999999999999" x14ac:dyDescent="0.35">
      <c r="A283" s="9"/>
      <c r="B283" s="5"/>
      <c r="C283" s="5"/>
      <c r="D283" s="98" t="s">
        <v>23</v>
      </c>
      <c r="E283" s="98"/>
      <c r="F283" s="98"/>
      <c r="G283" s="98"/>
      <c r="H283" s="5"/>
      <c r="I283" s="5"/>
      <c r="J283" s="5"/>
      <c r="K283" s="9"/>
    </row>
    <row r="284" spans="1:13" ht="20.399999999999999" x14ac:dyDescent="0.35">
      <c r="C284" s="7" t="s">
        <v>17</v>
      </c>
    </row>
    <row r="286" spans="1:13" ht="15.6" x14ac:dyDescent="0.25">
      <c r="A286" s="109" t="s">
        <v>52</v>
      </c>
      <c r="B286" s="109" t="s">
        <v>53</v>
      </c>
      <c r="C286" s="109" t="s">
        <v>20</v>
      </c>
      <c r="D286" s="109" t="s">
        <v>21</v>
      </c>
      <c r="E286" s="109" t="s">
        <v>2</v>
      </c>
      <c r="F286" s="109" t="s">
        <v>22</v>
      </c>
      <c r="G286" s="109"/>
      <c r="H286" s="109"/>
      <c r="I286" s="109"/>
      <c r="J286" s="109"/>
      <c r="K286" s="109"/>
    </row>
    <row r="287" spans="1:13" ht="15.6" x14ac:dyDescent="0.25">
      <c r="A287" s="109"/>
      <c r="B287" s="109"/>
      <c r="C287" s="109"/>
      <c r="D287" s="109"/>
      <c r="E287" s="109"/>
      <c r="F287" s="109" t="s">
        <v>3</v>
      </c>
      <c r="G287" s="109"/>
      <c r="H287" s="109"/>
      <c r="I287" s="109"/>
      <c r="J287" s="109" t="s">
        <v>4</v>
      </c>
      <c r="K287" s="109" t="s">
        <v>5</v>
      </c>
    </row>
    <row r="288" spans="1:13" ht="15.6" x14ac:dyDescent="0.25">
      <c r="A288" s="109"/>
      <c r="B288" s="109"/>
      <c r="C288" s="109"/>
      <c r="D288" s="109"/>
      <c r="E288" s="109"/>
      <c r="F288" s="126" t="s">
        <v>6</v>
      </c>
      <c r="G288" s="126" t="s">
        <v>7</v>
      </c>
      <c r="H288" s="126" t="s">
        <v>8</v>
      </c>
      <c r="I288" s="126" t="s">
        <v>5</v>
      </c>
      <c r="J288" s="109"/>
      <c r="K288" s="109"/>
    </row>
    <row r="289" spans="1:11" ht="15.6" x14ac:dyDescent="0.25">
      <c r="A289" s="96" t="s">
        <v>54</v>
      </c>
      <c r="B289" s="96"/>
      <c r="C289" s="96"/>
      <c r="D289" s="96"/>
      <c r="E289" s="96"/>
      <c r="F289" s="96"/>
      <c r="G289" s="96"/>
      <c r="H289" s="96"/>
      <c r="I289" s="96"/>
      <c r="J289" s="96"/>
      <c r="K289" s="96"/>
    </row>
    <row r="290" spans="1:11" ht="15.6" x14ac:dyDescent="0.25">
      <c r="A290" s="127" t="s">
        <v>55</v>
      </c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1:11" ht="15.6" x14ac:dyDescent="0.25">
      <c r="A291" s="96" t="s">
        <v>56</v>
      </c>
      <c r="B291" s="96" t="s">
        <v>57</v>
      </c>
      <c r="C291" s="128">
        <v>9</v>
      </c>
      <c r="D291" s="129" t="s">
        <v>58</v>
      </c>
      <c r="E291" s="16" t="s">
        <v>16</v>
      </c>
      <c r="F291" s="16"/>
      <c r="G291" s="16"/>
      <c r="H291" s="16"/>
      <c r="I291" s="16">
        <f t="shared" ref="I291:I292" si="151">SUM(F291:H291)</f>
        <v>0</v>
      </c>
      <c r="J291" s="16">
        <v>130</v>
      </c>
      <c r="K291" s="16">
        <f t="shared" ref="K291:K292" si="152">SUM(I291:J291)</f>
        <v>130</v>
      </c>
    </row>
    <row r="292" spans="1:11" ht="15.6" x14ac:dyDescent="0.25">
      <c r="A292" s="96"/>
      <c r="B292" s="96"/>
      <c r="C292" s="128"/>
      <c r="D292" s="129"/>
      <c r="E292" s="16" t="s">
        <v>9</v>
      </c>
      <c r="F292" s="16"/>
      <c r="G292" s="16"/>
      <c r="H292" s="16"/>
      <c r="I292" s="16">
        <f t="shared" si="151"/>
        <v>0</v>
      </c>
      <c r="J292" s="16">
        <v>30</v>
      </c>
      <c r="K292" s="16">
        <f t="shared" si="152"/>
        <v>30</v>
      </c>
    </row>
    <row r="293" spans="1:11" ht="15.6" x14ac:dyDescent="0.25">
      <c r="A293" s="96"/>
      <c r="B293" s="96"/>
      <c r="C293" s="128"/>
      <c r="D293" s="129"/>
      <c r="E293" s="86" t="s">
        <v>11</v>
      </c>
      <c r="F293" s="86">
        <f>SUM(F291:F292)</f>
        <v>0</v>
      </c>
      <c r="G293" s="86">
        <f t="shared" ref="G293:K293" si="153">SUM(G291:G292)</f>
        <v>0</v>
      </c>
      <c r="H293" s="86">
        <f t="shared" si="153"/>
        <v>0</v>
      </c>
      <c r="I293" s="86">
        <f t="shared" si="153"/>
        <v>0</v>
      </c>
      <c r="J293" s="86">
        <f t="shared" si="153"/>
        <v>160</v>
      </c>
      <c r="K293" s="86">
        <f t="shared" si="153"/>
        <v>160</v>
      </c>
    </row>
    <row r="294" spans="1:11" ht="15.6" x14ac:dyDescent="0.25">
      <c r="A294" s="130" t="s">
        <v>32</v>
      </c>
      <c r="B294" s="130"/>
      <c r="C294" s="36">
        <f>C291</f>
        <v>9</v>
      </c>
      <c r="D294" s="36"/>
      <c r="E294" s="36"/>
      <c r="F294" s="37">
        <f>F293</f>
        <v>0</v>
      </c>
      <c r="G294" s="37">
        <f t="shared" ref="G294:K295" si="154">G293</f>
        <v>0</v>
      </c>
      <c r="H294" s="37">
        <f t="shared" si="154"/>
        <v>0</v>
      </c>
      <c r="I294" s="37">
        <f t="shared" si="154"/>
        <v>0</v>
      </c>
      <c r="J294" s="37">
        <f t="shared" si="154"/>
        <v>160</v>
      </c>
      <c r="K294" s="37">
        <f t="shared" si="154"/>
        <v>160</v>
      </c>
    </row>
    <row r="295" spans="1:11" ht="15.6" x14ac:dyDescent="0.25">
      <c r="A295" s="96" t="s">
        <v>36</v>
      </c>
      <c r="B295" s="96"/>
      <c r="C295" s="20">
        <f>C294</f>
        <v>9</v>
      </c>
      <c r="D295" s="20"/>
      <c r="E295" s="20"/>
      <c r="F295" s="38">
        <f>F294</f>
        <v>0</v>
      </c>
      <c r="G295" s="38">
        <f t="shared" si="154"/>
        <v>0</v>
      </c>
      <c r="H295" s="38">
        <f t="shared" si="154"/>
        <v>0</v>
      </c>
      <c r="I295" s="38">
        <f t="shared" si="154"/>
        <v>0</v>
      </c>
      <c r="J295" s="38">
        <f t="shared" si="154"/>
        <v>160</v>
      </c>
      <c r="K295" s="38">
        <f t="shared" si="154"/>
        <v>160</v>
      </c>
    </row>
  </sheetData>
  <mergeCells count="75">
    <mergeCell ref="A294:B294"/>
    <mergeCell ref="A295:B295"/>
    <mergeCell ref="A289:K289"/>
    <mergeCell ref="A290:K290"/>
    <mergeCell ref="A291:A293"/>
    <mergeCell ref="B291:B293"/>
    <mergeCell ref="C291:C293"/>
    <mergeCell ref="D291:D293"/>
    <mergeCell ref="D283:G283"/>
    <mergeCell ref="A286:A288"/>
    <mergeCell ref="B286:B288"/>
    <mergeCell ref="C286:C288"/>
    <mergeCell ref="D286:D288"/>
    <mergeCell ref="E286:E288"/>
    <mergeCell ref="F286:K286"/>
    <mergeCell ref="F287:I287"/>
    <mergeCell ref="J287:J288"/>
    <mergeCell ref="K287:K288"/>
    <mergeCell ref="A125:L125"/>
    <mergeCell ref="A103:L103"/>
    <mergeCell ref="A104:L104"/>
    <mergeCell ref="A278:B278"/>
    <mergeCell ref="A67:L67"/>
    <mergeCell ref="A68:L68"/>
    <mergeCell ref="A275:B275"/>
    <mergeCell ref="A276:B276"/>
    <mergeCell ref="A277:B277"/>
    <mergeCell ref="A273:B273"/>
    <mergeCell ref="A202:L202"/>
    <mergeCell ref="A203:L203"/>
    <mergeCell ref="A208:L208"/>
    <mergeCell ref="A274:B274"/>
    <mergeCell ref="A257:L257"/>
    <mergeCell ref="A181:L181"/>
    <mergeCell ref="A182:L182"/>
    <mergeCell ref="M5:M7"/>
    <mergeCell ref="A9:L9"/>
    <mergeCell ref="A17:L17"/>
    <mergeCell ref="A34:L34"/>
    <mergeCell ref="A5:A7"/>
    <mergeCell ref="B5:B7"/>
    <mergeCell ref="C5:C7"/>
    <mergeCell ref="E5:E7"/>
    <mergeCell ref="A16:L16"/>
    <mergeCell ref="A33:L33"/>
    <mergeCell ref="A83:L83"/>
    <mergeCell ref="A108:L108"/>
    <mergeCell ref="A118:L118"/>
    <mergeCell ref="A126:L126"/>
    <mergeCell ref="A117:L117"/>
    <mergeCell ref="A8:L8"/>
    <mergeCell ref="A55:L55"/>
    <mergeCell ref="A54:L54"/>
    <mergeCell ref="A73:L73"/>
    <mergeCell ref="A107:L107"/>
    <mergeCell ref="A82:L82"/>
    <mergeCell ref="A74:L74"/>
    <mergeCell ref="E2:H2"/>
    <mergeCell ref="D5:D7"/>
    <mergeCell ref="F5:F7"/>
    <mergeCell ref="G5:L5"/>
    <mergeCell ref="G6:J6"/>
    <mergeCell ref="K6:K7"/>
    <mergeCell ref="L6:L7"/>
    <mergeCell ref="A189:L189"/>
    <mergeCell ref="A190:L190"/>
    <mergeCell ref="A268:L268"/>
    <mergeCell ref="B269:L269"/>
    <mergeCell ref="A279:B279"/>
    <mergeCell ref="A264:L264"/>
    <mergeCell ref="A265:L265"/>
    <mergeCell ref="A207:L207"/>
    <mergeCell ref="A256:L256"/>
    <mergeCell ref="A193:L193"/>
    <mergeCell ref="A194:L194"/>
  </mergeCells>
  <pageMargins left="0.31496062992125984" right="0" top="0.35433070866141736" bottom="0.35433070866141736" header="0.31496062992125984" footer="0.31496062992125984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Лист2</vt:lpstr>
      <vt:lpstr>Лист3</vt:lpstr>
      <vt:lpstr>'прил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2023-02-15T10:36:27Z</dcterms:modified>
</cp:coreProperties>
</file>